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こども育成課　こども育成係\！第３子以降無償化\"/>
    </mc:Choice>
  </mc:AlternateContent>
  <bookViews>
    <workbookView xWindow="0" yWindow="0" windowWidth="14370" windowHeight="12345" activeTab="1"/>
  </bookViews>
  <sheets>
    <sheet name="入力フォーム" sheetId="3" r:id="rId1"/>
    <sheet name="請求書様式" sheetId="2" r:id="rId2"/>
  </sheets>
  <definedNames>
    <definedName name="_xlnm.Print_Area" localSheetId="1">請求書様式!$A$1:$Z$51</definedName>
    <definedName name="基準日">請求書様式!$AB$3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3" i="2" l="1"/>
  <c r="O24" i="2" l="1"/>
  <c r="O21" i="2"/>
  <c r="O18" i="2"/>
  <c r="U25" i="2" l="1"/>
  <c r="U24" i="2"/>
  <c r="U23" i="2" l="1"/>
  <c r="U22" i="2"/>
  <c r="U21" i="2"/>
  <c r="U20" i="2"/>
  <c r="U19" i="2"/>
  <c r="U18" i="2"/>
  <c r="U17" i="2"/>
  <c r="V12" i="2"/>
  <c r="V11" i="2"/>
  <c r="V10" i="2"/>
  <c r="J25" i="2" l="1"/>
  <c r="K43" i="2" l="1"/>
  <c r="A43" i="2"/>
  <c r="D44" i="3"/>
  <c r="D50" i="2"/>
  <c r="S45" i="2"/>
  <c r="S43" i="2"/>
  <c r="T43" i="2"/>
  <c r="U43" i="2"/>
  <c r="V43" i="2"/>
  <c r="W43" i="2"/>
  <c r="X43" i="2"/>
  <c r="Y43" i="2"/>
  <c r="Z43" i="2"/>
  <c r="Y42" i="2" l="1"/>
  <c r="V42" i="2"/>
  <c r="S42" i="2"/>
  <c r="O46" i="2"/>
  <c r="O45" i="2"/>
  <c r="O44" i="2"/>
  <c r="H45" i="2"/>
  <c r="H44" i="2"/>
  <c r="H43" i="2"/>
  <c r="F46" i="2"/>
  <c r="F45" i="2"/>
  <c r="F44" i="2"/>
  <c r="F43" i="2"/>
  <c r="G41" i="2" l="1"/>
  <c r="A41" i="2"/>
  <c r="E34" i="3" l="1"/>
  <c r="O30" i="2" s="1"/>
  <c r="G17" i="3"/>
  <c r="D34" i="3" s="1"/>
  <c r="I30" i="2" s="1"/>
  <c r="G23" i="3"/>
  <c r="G20" i="3"/>
  <c r="C33" i="3"/>
  <c r="D33" i="3" s="1"/>
  <c r="E33" i="3" s="1"/>
  <c r="J19" i="2"/>
  <c r="J22" i="2"/>
  <c r="C27" i="3"/>
  <c r="D27" i="3" s="1"/>
  <c r="E27" i="3" s="1"/>
  <c r="AD3" i="2"/>
  <c r="X25" i="2"/>
  <c r="X24" i="2"/>
  <c r="X22" i="2"/>
  <c r="X21" i="2"/>
  <c r="X19" i="2"/>
  <c r="X18" i="2"/>
  <c r="O23" i="2"/>
  <c r="O20" i="2"/>
  <c r="O17" i="2"/>
  <c r="X11" i="2"/>
  <c r="X12" i="2"/>
  <c r="M11" i="2"/>
  <c r="M12" i="2"/>
  <c r="C11" i="2"/>
  <c r="C10" i="2"/>
  <c r="D36" i="3" l="1"/>
  <c r="I32" i="2" s="1"/>
  <c r="C36" i="3"/>
  <c r="C32" i="2" s="1"/>
  <c r="E36" i="3"/>
  <c r="O32" i="2" s="1"/>
  <c r="E35" i="3"/>
  <c r="O31" i="2" s="1"/>
  <c r="D35" i="3"/>
  <c r="I31" i="2" s="1"/>
  <c r="C35" i="3"/>
  <c r="C31" i="2" s="1"/>
  <c r="C34" i="3"/>
  <c r="C30" i="2" s="1"/>
  <c r="U30" i="2" s="1"/>
  <c r="O29" i="2"/>
  <c r="I29" i="2"/>
  <c r="C29" i="2"/>
  <c r="C24" i="2"/>
  <c r="J23" i="2"/>
  <c r="I23" i="2"/>
  <c r="C23" i="2"/>
  <c r="C21" i="2"/>
  <c r="J20" i="2"/>
  <c r="I20" i="2"/>
  <c r="C20" i="2"/>
  <c r="C18" i="2"/>
  <c r="J17" i="2"/>
  <c r="I17" i="2"/>
  <c r="C17" i="2"/>
  <c r="J16" i="2"/>
  <c r="C12" i="2"/>
  <c r="I10" i="2"/>
  <c r="Y3" i="2"/>
  <c r="W3" i="2"/>
  <c r="U3" i="2"/>
  <c r="S3" i="2"/>
  <c r="U31" i="2" l="1"/>
  <c r="U32" i="2"/>
  <c r="D37" i="3"/>
  <c r="F36" i="3"/>
  <c r="F35" i="3"/>
  <c r="E37" i="3"/>
  <c r="C37" i="3"/>
  <c r="F34" i="3"/>
  <c r="F37" i="3" l="1"/>
</calcChain>
</file>

<file path=xl/sharedStrings.xml><?xml version="1.0" encoding="utf-8"?>
<sst xmlns="http://schemas.openxmlformats.org/spreadsheetml/2006/main" count="211" uniqueCount="132">
  <si>
    <t>篠栗町長　様</t>
    <rPh sb="0" eb="2">
      <t>ササグリ</t>
    </rPh>
    <rPh sb="2" eb="4">
      <t>チョウチョウ</t>
    </rPh>
    <rPh sb="5" eb="6">
      <t>サマ</t>
    </rPh>
    <phoneticPr fontId="1"/>
  </si>
  <si>
    <t>日</t>
    <rPh sb="0" eb="1">
      <t>ニチ</t>
    </rPh>
    <phoneticPr fontId="1"/>
  </si>
  <si>
    <t>月</t>
    <rPh sb="0" eb="1">
      <t>ツキ</t>
    </rPh>
    <phoneticPr fontId="1"/>
  </si>
  <si>
    <t>年</t>
    <rPh sb="0" eb="1">
      <t>ネン</t>
    </rPh>
    <phoneticPr fontId="1"/>
  </si>
  <si>
    <t>出生順位</t>
    <rPh sb="0" eb="2">
      <t>シュッセイ</t>
    </rPh>
    <rPh sb="2" eb="4">
      <t>ジュンイ</t>
    </rPh>
    <phoneticPr fontId="1"/>
  </si>
  <si>
    <t>生年月日</t>
    <rPh sb="0" eb="2">
      <t>せいねん</t>
    </rPh>
    <rPh sb="2" eb="4">
      <t>がっぴ</t>
    </rPh>
    <phoneticPr fontId="8" type="Hiragana" alignment="center"/>
  </si>
  <si>
    <t>篠栗町</t>
    <rPh sb="0" eb="3">
      <t>ささぐりまち</t>
    </rPh>
    <phoneticPr fontId="8" type="Hiragana" alignment="center"/>
  </si>
  <si>
    <t>☐</t>
  </si>
  <si>
    <t>氏　名</t>
    <rPh sb="0" eb="1">
      <t>し</t>
    </rPh>
    <rPh sb="2" eb="3">
      <t>めい</t>
    </rPh>
    <phoneticPr fontId="8" type="Hiragana" alignment="center"/>
  </si>
  <si>
    <t>第３子</t>
    <rPh sb="0" eb="1">
      <t>ダイ</t>
    </rPh>
    <rPh sb="2" eb="3">
      <t>シ</t>
    </rPh>
    <phoneticPr fontId="1"/>
  </si>
  <si>
    <t>住　所</t>
    <rPh sb="0" eb="1">
      <t>じゅう</t>
    </rPh>
    <rPh sb="2" eb="3">
      <t>しょ</t>
    </rPh>
    <phoneticPr fontId="8" type="Hiragana" alignment="center"/>
  </si>
  <si>
    <t>第４子</t>
    <rPh sb="0" eb="1">
      <t>ダイ</t>
    </rPh>
    <rPh sb="2" eb="3">
      <t>シ</t>
    </rPh>
    <phoneticPr fontId="1"/>
  </si>
  <si>
    <t>第５子</t>
    <rPh sb="0" eb="1">
      <t>ダイ</t>
    </rPh>
    <rPh sb="2" eb="3">
      <t>シ</t>
    </rPh>
    <phoneticPr fontId="1"/>
  </si>
  <si>
    <t>性別</t>
    <rPh sb="0" eb="1">
      <t>せい</t>
    </rPh>
    <rPh sb="1" eb="2">
      <t>べつ</t>
    </rPh>
    <phoneticPr fontId="8" type="Hiragana" alignment="center"/>
  </si>
  <si>
    <t>利 用 施 設</t>
    <rPh sb="0" eb="1">
      <t>り</t>
    </rPh>
    <rPh sb="2" eb="3">
      <t>よう</t>
    </rPh>
    <rPh sb="4" eb="5">
      <t>し</t>
    </rPh>
    <rPh sb="6" eb="7">
      <t>せつ</t>
    </rPh>
    <phoneticPr fontId="8" type="Hiragana" alignment="center"/>
  </si>
  <si>
    <t>生 年 月 日</t>
    <rPh sb="0" eb="1">
      <t>せい</t>
    </rPh>
    <rPh sb="2" eb="3">
      <t>ねん</t>
    </rPh>
    <rPh sb="4" eb="5">
      <t>がつ</t>
    </rPh>
    <rPh sb="6" eb="7">
      <t>ひ</t>
    </rPh>
    <phoneticPr fontId="8" type="Hiragana" alignment="center"/>
  </si>
  <si>
    <t>ふりがな</t>
    <phoneticPr fontId="1"/>
  </si>
  <si>
    <t>姓</t>
    <rPh sb="0" eb="1">
      <t>セイ</t>
    </rPh>
    <phoneticPr fontId="1"/>
  </si>
  <si>
    <t>名</t>
    <rPh sb="0" eb="1">
      <t>メイ</t>
    </rPh>
    <phoneticPr fontId="1"/>
  </si>
  <si>
    <t>氏名</t>
    <rPh sb="0" eb="2">
      <t>シメイ</t>
    </rPh>
    <phoneticPr fontId="1"/>
  </si>
  <si>
    <t>性別</t>
    <rPh sb="0" eb="2">
      <t>セイベツ</t>
    </rPh>
    <phoneticPr fontId="1"/>
  </si>
  <si>
    <t>利用施設</t>
    <rPh sb="0" eb="2">
      <t>リヨウ</t>
    </rPh>
    <rPh sb="2" eb="4">
      <t>シセツ</t>
    </rPh>
    <phoneticPr fontId="1"/>
  </si>
  <si>
    <t>作成日(yyyy/m/d)</t>
    <rPh sb="0" eb="3">
      <t>サクセイビ</t>
    </rPh>
    <phoneticPr fontId="1"/>
  </si>
  <si>
    <t>基準日</t>
    <rPh sb="0" eb="3">
      <t>キジュンビ</t>
    </rPh>
    <phoneticPr fontId="1"/>
  </si>
  <si>
    <r>
      <t xml:space="preserve">生年月日
</t>
    </r>
    <r>
      <rPr>
        <sz val="11"/>
        <color theme="1"/>
        <rFont val="BIZ UDPゴシック"/>
        <family val="3"/>
        <charset val="128"/>
      </rPr>
      <t>(yyyy/m/d)</t>
    </r>
    <rPh sb="0" eb="2">
      <t>セイネン</t>
    </rPh>
    <rPh sb="2" eb="4">
      <t>ガッピ</t>
    </rPh>
    <phoneticPr fontId="1"/>
  </si>
  <si>
    <t>住 所
（篠栗町以降）</t>
    <rPh sb="0" eb="1">
      <t>ジュウ</t>
    </rPh>
    <rPh sb="2" eb="3">
      <t>ショ</t>
    </rPh>
    <rPh sb="5" eb="8">
      <t>ササグリマチ</t>
    </rPh>
    <rPh sb="8" eb="10">
      <t>イコウ</t>
    </rPh>
    <phoneticPr fontId="1"/>
  </si>
  <si>
    <t>続 柄</t>
    <rPh sb="0" eb="1">
      <t>ゾク</t>
    </rPh>
    <rPh sb="2" eb="3">
      <t>ガラ</t>
    </rPh>
    <phoneticPr fontId="1"/>
  </si>
  <si>
    <t>氏 名</t>
    <rPh sb="0" eb="1">
      <t>シ</t>
    </rPh>
    <rPh sb="2" eb="3">
      <t>メイ</t>
    </rPh>
    <phoneticPr fontId="1"/>
  </si>
  <si>
    <t>出生順位</t>
    <rPh sb="0" eb="2">
      <t>シュッセイ</t>
    </rPh>
    <rPh sb="2" eb="4">
      <t>ジュンイ</t>
    </rPh>
    <phoneticPr fontId="1"/>
  </si>
  <si>
    <t>（多子世帯給付認定利用者用）</t>
    <rPh sb="1" eb="3">
      <t>タシ</t>
    </rPh>
    <rPh sb="3" eb="5">
      <t>セタイ</t>
    </rPh>
    <rPh sb="5" eb="7">
      <t>キュウフ</t>
    </rPh>
    <rPh sb="7" eb="9">
      <t>ニンテイ</t>
    </rPh>
    <rPh sb="9" eb="13">
      <t>リヨウシャヨウ</t>
    </rPh>
    <phoneticPr fontId="1"/>
  </si>
  <si>
    <t>多子世帯利用料請求書（償還払い用）</t>
    <rPh sb="0" eb="2">
      <t>タシ</t>
    </rPh>
    <rPh sb="2" eb="4">
      <t>セタイ</t>
    </rPh>
    <rPh sb="4" eb="6">
      <t>リヨウ</t>
    </rPh>
    <rPh sb="6" eb="7">
      <t>リョウ</t>
    </rPh>
    <rPh sb="7" eb="10">
      <t>セイキュウショ</t>
    </rPh>
    <rPh sb="11" eb="13">
      <t>ショウカン</t>
    </rPh>
    <rPh sb="13" eb="14">
      <t>バラ</t>
    </rPh>
    <rPh sb="15" eb="16">
      <t>ヨウ</t>
    </rPh>
    <phoneticPr fontId="1"/>
  </si>
  <si>
    <t>□</t>
    <phoneticPr fontId="8" type="Hiragana" alignment="center"/>
  </si>
  <si>
    <t>認定保護者と認定児童が、篠栗町に居住していることを町が住民基本台帳等で確認すること。</t>
    <rPh sb="0" eb="2">
      <t>ニンテイ</t>
    </rPh>
    <rPh sb="2" eb="5">
      <t>ホゴシャ</t>
    </rPh>
    <rPh sb="6" eb="8">
      <t>ニンテイ</t>
    </rPh>
    <rPh sb="8" eb="10">
      <t>ジドウ</t>
    </rPh>
    <rPh sb="12" eb="15">
      <t>ササグリマチ</t>
    </rPh>
    <rPh sb="16" eb="18">
      <t>キョジュウ</t>
    </rPh>
    <rPh sb="25" eb="26">
      <t>マチ</t>
    </rPh>
    <rPh sb="27" eb="29">
      <t>ジュウミン</t>
    </rPh>
    <rPh sb="29" eb="31">
      <t>キホン</t>
    </rPh>
    <rPh sb="31" eb="33">
      <t>ダイチョウ</t>
    </rPh>
    <rPh sb="33" eb="34">
      <t>トウ</t>
    </rPh>
    <rPh sb="35" eb="37">
      <t>カクニン</t>
    </rPh>
    <phoneticPr fontId="1"/>
  </si>
  <si>
    <t>利用状況及び利用料の支払い状況を町が当該施設に確認する場合があること。</t>
    <rPh sb="0" eb="2">
      <t>りよう</t>
    </rPh>
    <rPh sb="2" eb="4">
      <t>じょうきょう</t>
    </rPh>
    <rPh sb="4" eb="5">
      <t>およ</t>
    </rPh>
    <rPh sb="6" eb="9">
      <t>りようりょう</t>
    </rPh>
    <rPh sb="10" eb="12">
      <t>しはら</t>
    </rPh>
    <rPh sb="13" eb="15">
      <t>じょうきょう</t>
    </rPh>
    <rPh sb="16" eb="17">
      <t>まち</t>
    </rPh>
    <rPh sb="18" eb="20">
      <t>とうがい</t>
    </rPh>
    <rPh sb="20" eb="22">
      <t>しせつ</t>
    </rPh>
    <rPh sb="23" eb="25">
      <t>かくにん</t>
    </rPh>
    <rPh sb="27" eb="29">
      <t>ばあい</t>
    </rPh>
    <phoneticPr fontId="8" type="Hiragana" alignment="center"/>
  </si>
  <si>
    <t>(１)認定保護者（請求者）</t>
    <rPh sb="3" eb="5">
      <t>ニンテイ</t>
    </rPh>
    <rPh sb="5" eb="8">
      <t>ホゴシャ</t>
    </rPh>
    <rPh sb="9" eb="12">
      <t>セイキュウシャ</t>
    </rPh>
    <phoneticPr fontId="1"/>
  </si>
  <si>
    <t>※多子世帯利用給付認定通知書に記載された認定保護者名を記入してください。</t>
    <rPh sb="1" eb="3">
      <t>タシ</t>
    </rPh>
    <rPh sb="3" eb="5">
      <t>セタイ</t>
    </rPh>
    <rPh sb="5" eb="7">
      <t>リヨウ</t>
    </rPh>
    <rPh sb="7" eb="9">
      <t>キュウフ</t>
    </rPh>
    <rPh sb="9" eb="11">
      <t>ニンテイ</t>
    </rPh>
    <rPh sb="11" eb="14">
      <t>ツウチショ</t>
    </rPh>
    <rPh sb="15" eb="17">
      <t>キサイ</t>
    </rPh>
    <rPh sb="20" eb="22">
      <t>ニンテイ</t>
    </rPh>
    <rPh sb="22" eb="25">
      <t>ホゴシャ</t>
    </rPh>
    <rPh sb="25" eb="26">
      <t>メイ</t>
    </rPh>
    <rPh sb="27" eb="29">
      <t>キニュウ</t>
    </rPh>
    <phoneticPr fontId="1"/>
  </si>
  <si>
    <t>(２)認定児童</t>
    <rPh sb="3" eb="5">
      <t>ニンテイ</t>
    </rPh>
    <rPh sb="5" eb="7">
      <t>ジドウ</t>
    </rPh>
    <phoneticPr fontId="1"/>
  </si>
  <si>
    <t>在 籍 状 況</t>
    <rPh sb="0" eb="1">
      <t>ざい</t>
    </rPh>
    <rPh sb="2" eb="3">
      <t>せき</t>
    </rPh>
    <rPh sb="4" eb="5">
      <t>じょう</t>
    </rPh>
    <rPh sb="6" eb="7">
      <t>きょう</t>
    </rPh>
    <phoneticPr fontId="8" type="Hiragana" alignment="center"/>
  </si>
  <si>
    <t>継続在園中</t>
    <rPh sb="0" eb="2">
      <t>ケイゾク</t>
    </rPh>
    <rPh sb="2" eb="4">
      <t>ザイエン</t>
    </rPh>
    <rPh sb="4" eb="5">
      <t>チュウ</t>
    </rPh>
    <phoneticPr fontId="1"/>
  </si>
  <si>
    <r>
      <t>途中入園</t>
    </r>
    <r>
      <rPr>
        <sz val="9"/>
        <color theme="1"/>
        <rFont val="BIZ UDPゴシック"/>
        <family val="3"/>
        <charset val="128"/>
      </rPr>
      <t>(</t>
    </r>
    <rPh sb="0" eb="2">
      <t>トチュウ</t>
    </rPh>
    <rPh sb="2" eb="4">
      <t>ニュウエン</t>
    </rPh>
    <phoneticPr fontId="1"/>
  </si>
  <si>
    <r>
      <t>途中退園</t>
    </r>
    <r>
      <rPr>
        <sz val="9"/>
        <color theme="1"/>
        <rFont val="BIZ UDPゴシック"/>
        <family val="3"/>
        <charset val="128"/>
      </rPr>
      <t>(</t>
    </r>
    <rPh sb="0" eb="2">
      <t>トチュウ</t>
    </rPh>
    <rPh sb="2" eb="4">
      <t>タイエン</t>
    </rPh>
    <phoneticPr fontId="1"/>
  </si>
  <si>
    <t>電話番号</t>
    <rPh sb="0" eb="2">
      <t>でんわ</t>
    </rPh>
    <rPh sb="2" eb="4">
      <t>ばんごう</t>
    </rPh>
    <phoneticPr fontId="8" type="Hiragana" alignment="center"/>
  </si>
  <si>
    <t>ふりがな</t>
    <phoneticPr fontId="8" type="Hiragana" alignment="center"/>
  </si>
  <si>
    <t>無し</t>
    <rPh sb="0" eb="1">
      <t>ナ</t>
    </rPh>
    <phoneticPr fontId="1"/>
  </si>
  <si>
    <r>
      <rPr>
        <sz val="9"/>
        <color theme="1"/>
        <rFont val="BIZ UDゴシック"/>
        <family val="3"/>
        <charset val="128"/>
      </rPr>
      <t>ふりがな</t>
    </r>
    <r>
      <rPr>
        <sz val="10"/>
        <color theme="1"/>
        <rFont val="BIZ UDゴシック"/>
        <family val="3"/>
        <charset val="128"/>
      </rPr>
      <t xml:space="preserve">
氏 名
(続 柄)</t>
    </r>
    <rPh sb="5" eb="8">
      <t>ふりがな</t>
    </rPh>
    <rPh sb="10" eb="11">
      <t>ぞく</t>
    </rPh>
    <rPh sb="12" eb="13">
      <t>がら</t>
    </rPh>
    <phoneticPr fontId="8" type="Hiragana" alignment="center"/>
  </si>
  <si>
    <t>月別利用料(保育料）</t>
    <rPh sb="0" eb="2">
      <t>つきべつ</t>
    </rPh>
    <rPh sb="2" eb="5">
      <t>りようりょう</t>
    </rPh>
    <rPh sb="6" eb="8">
      <t>ほいく</t>
    </rPh>
    <rPh sb="8" eb="9">
      <t>りょう</t>
    </rPh>
    <phoneticPr fontId="8" type="Hiragana" alignment="center"/>
  </si>
  <si>
    <t>合計金額（請求金額）</t>
    <rPh sb="0" eb="2">
      <t>ごうけい</t>
    </rPh>
    <rPh sb="2" eb="4">
      <t>きんがく</t>
    </rPh>
    <rPh sb="5" eb="7">
      <t>せいきゅう</t>
    </rPh>
    <rPh sb="7" eb="9">
      <t>きんがく</t>
    </rPh>
    <phoneticPr fontId="8" type="Hiragana" alignment="center"/>
  </si>
  <si>
    <t>(３)請求金額</t>
    <rPh sb="3" eb="5">
      <t>セイキュウ</t>
    </rPh>
    <rPh sb="5" eb="6">
      <t>キン</t>
    </rPh>
    <rPh sb="6" eb="7">
      <t>ガク</t>
    </rPh>
    <phoneticPr fontId="1"/>
  </si>
  <si>
    <t>円</t>
    <rPh sb="0" eb="1">
      <t>エン</t>
    </rPh>
    <phoneticPr fontId="1"/>
  </si>
  <si>
    <t>認可外保育施設等</t>
    <rPh sb="0" eb="2">
      <t>ニンカ</t>
    </rPh>
    <rPh sb="2" eb="3">
      <t>ガイ</t>
    </rPh>
    <rPh sb="3" eb="5">
      <t>ホイク</t>
    </rPh>
    <rPh sb="5" eb="7">
      <t>シセツ</t>
    </rPh>
    <rPh sb="7" eb="8">
      <t>トウ</t>
    </rPh>
    <phoneticPr fontId="1"/>
  </si>
  <si>
    <t>企業主導型保育施設</t>
    <rPh sb="0" eb="2">
      <t>キギョウ</t>
    </rPh>
    <rPh sb="2" eb="5">
      <t>シュドウガタ</t>
    </rPh>
    <rPh sb="5" eb="7">
      <t>ホイク</t>
    </rPh>
    <rPh sb="7" eb="9">
      <t>シセツ</t>
    </rPh>
    <phoneticPr fontId="1"/>
  </si>
  <si>
    <t>施設の種類</t>
    <rPh sb="0" eb="2">
      <t>シセツ</t>
    </rPh>
    <rPh sb="3" eb="5">
      <t>シュルイ</t>
    </rPh>
    <phoneticPr fontId="1"/>
  </si>
  <si>
    <t>0歳児</t>
    <rPh sb="1" eb="2">
      <t>サイ</t>
    </rPh>
    <rPh sb="2" eb="3">
      <t>ジ</t>
    </rPh>
    <phoneticPr fontId="1"/>
  </si>
  <si>
    <t>1・2歳児</t>
    <rPh sb="3" eb="4">
      <t>サイ</t>
    </rPh>
    <rPh sb="4" eb="5">
      <t>ジ</t>
    </rPh>
    <phoneticPr fontId="1"/>
  </si>
  <si>
    <t>月額上限額</t>
    <rPh sb="0" eb="2">
      <t>ゲツガク</t>
    </rPh>
    <rPh sb="2" eb="4">
      <t>ジョウゲン</t>
    </rPh>
    <rPh sb="4" eb="5">
      <t>ガク</t>
    </rPh>
    <phoneticPr fontId="1"/>
  </si>
  <si>
    <t>金　額</t>
    <rPh sb="0" eb="1">
      <t>キン</t>
    </rPh>
    <rPh sb="2" eb="3">
      <t>ガク</t>
    </rPh>
    <phoneticPr fontId="1"/>
  </si>
  <si>
    <t>（４）振込先</t>
    <rPh sb="3" eb="6">
      <t>フリコミサキ</t>
    </rPh>
    <phoneticPr fontId="1"/>
  </si>
  <si>
    <t>金融機関名</t>
    <rPh sb="0" eb="2">
      <t>キンユウ</t>
    </rPh>
    <rPh sb="2" eb="4">
      <t>キカン</t>
    </rPh>
    <rPh sb="4" eb="5">
      <t>メイ</t>
    </rPh>
    <phoneticPr fontId="1"/>
  </si>
  <si>
    <t>前回と同様の口座</t>
    <rPh sb="0" eb="2">
      <t>ゼンカイ</t>
    </rPh>
    <rPh sb="3" eb="5">
      <t>ドウヨウ</t>
    </rPh>
    <rPh sb="6" eb="8">
      <t>コウザ</t>
    </rPh>
    <phoneticPr fontId="1"/>
  </si>
  <si>
    <t>下記口座を指定</t>
    <rPh sb="0" eb="2">
      <t>カキ</t>
    </rPh>
    <rPh sb="2" eb="4">
      <t>コウザ</t>
    </rPh>
    <rPh sb="5" eb="7">
      <t>シテイ</t>
    </rPh>
    <phoneticPr fontId="1"/>
  </si>
  <si>
    <t>銀行</t>
    <rPh sb="0" eb="2">
      <t>ギンコウ</t>
    </rPh>
    <phoneticPr fontId="1"/>
  </si>
  <si>
    <t>金庫</t>
    <rPh sb="0" eb="2">
      <t>キンコ</t>
    </rPh>
    <phoneticPr fontId="1"/>
  </si>
  <si>
    <t>信組</t>
    <rPh sb="0" eb="2">
      <t>シンクミ</t>
    </rPh>
    <phoneticPr fontId="1"/>
  </si>
  <si>
    <t>信連</t>
    <rPh sb="0" eb="2">
      <t>シンレン</t>
    </rPh>
    <phoneticPr fontId="1"/>
  </si>
  <si>
    <t>農協</t>
    <rPh sb="0" eb="2">
      <t>ノウキョウ</t>
    </rPh>
    <phoneticPr fontId="1"/>
  </si>
  <si>
    <t>漁協</t>
    <rPh sb="0" eb="2">
      <t>ギョキョウ</t>
    </rPh>
    <phoneticPr fontId="1"/>
  </si>
  <si>
    <t>信漁連</t>
    <rPh sb="0" eb="3">
      <t>シンギョレン</t>
    </rPh>
    <phoneticPr fontId="1"/>
  </si>
  <si>
    <t>支店名</t>
    <rPh sb="0" eb="3">
      <t>シテンメイ</t>
    </rPh>
    <phoneticPr fontId="1"/>
  </si>
  <si>
    <t>本店</t>
    <rPh sb="0" eb="2">
      <t>ホンテン</t>
    </rPh>
    <phoneticPr fontId="1"/>
  </si>
  <si>
    <t>支店</t>
    <rPh sb="0" eb="2">
      <t>シテン</t>
    </rPh>
    <phoneticPr fontId="1"/>
  </si>
  <si>
    <t>支所</t>
    <rPh sb="0" eb="2">
      <t>シショ</t>
    </rPh>
    <phoneticPr fontId="1"/>
  </si>
  <si>
    <t>預金種別</t>
    <rPh sb="0" eb="2">
      <t>ヨキン</t>
    </rPh>
    <rPh sb="2" eb="4">
      <t>シュベツ</t>
    </rPh>
    <phoneticPr fontId="1"/>
  </si>
  <si>
    <t>普通</t>
    <rPh sb="0" eb="2">
      <t>フツウ</t>
    </rPh>
    <phoneticPr fontId="1"/>
  </si>
  <si>
    <t>当座</t>
    <rPh sb="0" eb="2">
      <t>トウザ</t>
    </rPh>
    <phoneticPr fontId="1"/>
  </si>
  <si>
    <t>口座番号</t>
    <rPh sb="0" eb="2">
      <t>コウザ</t>
    </rPh>
    <rPh sb="2" eb="4">
      <t>バンゴウ</t>
    </rPh>
    <phoneticPr fontId="1"/>
  </si>
  <si>
    <r>
      <rPr>
        <sz val="10"/>
        <color theme="1"/>
        <rFont val="BIZ UDゴシック"/>
        <family val="3"/>
        <charset val="128"/>
      </rPr>
      <t>口座名義</t>
    </r>
    <r>
      <rPr>
        <sz val="11"/>
        <color theme="1"/>
        <rFont val="BIZ UDゴシック"/>
        <family val="2"/>
        <charset val="128"/>
      </rPr>
      <t xml:space="preserve">
</t>
    </r>
    <r>
      <rPr>
        <sz val="7"/>
        <color theme="1"/>
        <rFont val="BIZ UDゴシック"/>
        <family val="3"/>
        <charset val="128"/>
      </rPr>
      <t>(カタカナ)</t>
    </r>
    <rPh sb="0" eb="2">
      <t>コウザ</t>
    </rPh>
    <rPh sb="2" eb="4">
      <t>メイギ</t>
    </rPh>
    <phoneticPr fontId="1"/>
  </si>
  <si>
    <t>別段</t>
    <rPh sb="0" eb="2">
      <t>ベツダン</t>
    </rPh>
    <phoneticPr fontId="1"/>
  </si>
  <si>
    <t>委任欄</t>
    <rPh sb="0" eb="2">
      <t>イニン</t>
    </rPh>
    <rPh sb="2" eb="3">
      <t>ラン</t>
    </rPh>
    <phoneticPr fontId="1"/>
  </si>
  <si>
    <t>※請求者と口座名義が異なる場合、以下にご署名ください。</t>
    <rPh sb="1" eb="4">
      <t>セイキュウシャ</t>
    </rPh>
    <rPh sb="5" eb="7">
      <t>コウザ</t>
    </rPh>
    <rPh sb="7" eb="9">
      <t>メイギ</t>
    </rPh>
    <rPh sb="10" eb="11">
      <t>コト</t>
    </rPh>
    <rPh sb="13" eb="15">
      <t>バアイ</t>
    </rPh>
    <rPh sb="16" eb="18">
      <t>イカ</t>
    </rPh>
    <rPh sb="20" eb="22">
      <t>ショメイ</t>
    </rPh>
    <phoneticPr fontId="1"/>
  </si>
  <si>
    <t>上記口座名義人に受領を委任いたします。</t>
    <rPh sb="0" eb="2">
      <t>ジョウキ</t>
    </rPh>
    <rPh sb="2" eb="4">
      <t>コウザ</t>
    </rPh>
    <rPh sb="4" eb="6">
      <t>メイギ</t>
    </rPh>
    <rPh sb="6" eb="7">
      <t>ニン</t>
    </rPh>
    <rPh sb="8" eb="10">
      <t>ジュリョウ</t>
    </rPh>
    <rPh sb="11" eb="13">
      <t>イニン</t>
    </rPh>
    <phoneticPr fontId="1"/>
  </si>
  <si>
    <t>氏　名</t>
    <rPh sb="0" eb="1">
      <t>シ</t>
    </rPh>
    <rPh sb="2" eb="3">
      <t>メイ</t>
    </rPh>
    <phoneticPr fontId="1"/>
  </si>
  <si>
    <t>※口座を指定する場合、口座情報がわかるものの写しを併せてご提出ください。</t>
    <rPh sb="1" eb="3">
      <t>コウザ</t>
    </rPh>
    <rPh sb="4" eb="6">
      <t>シテイ</t>
    </rPh>
    <rPh sb="8" eb="10">
      <t>バアイ</t>
    </rPh>
    <rPh sb="11" eb="13">
      <t>コウザ</t>
    </rPh>
    <rPh sb="13" eb="15">
      <t>ジョウホウ</t>
    </rPh>
    <rPh sb="22" eb="23">
      <t>ウツ</t>
    </rPh>
    <rPh sb="25" eb="26">
      <t>アワ</t>
    </rPh>
    <rPh sb="29" eb="31">
      <t>テイシュツ</t>
    </rPh>
    <phoneticPr fontId="1"/>
  </si>
  <si>
    <t>電話番号</t>
    <rPh sb="0" eb="2">
      <t>デンワ</t>
    </rPh>
    <rPh sb="2" eb="4">
      <t>バンゴウ</t>
    </rPh>
    <phoneticPr fontId="1"/>
  </si>
  <si>
    <t>転入・転出の有無</t>
    <rPh sb="0" eb="2">
      <t>テンニュウ</t>
    </rPh>
    <rPh sb="3" eb="5">
      <t>テンシュツ</t>
    </rPh>
    <rPh sb="6" eb="8">
      <t>ウム</t>
    </rPh>
    <phoneticPr fontId="1"/>
  </si>
  <si>
    <t>転入</t>
    <rPh sb="0" eb="2">
      <t>テンニュウ</t>
    </rPh>
    <phoneticPr fontId="1"/>
  </si>
  <si>
    <t>日付(yyyy/m/d)</t>
    <rPh sb="0" eb="2">
      <t>ヒヅケ</t>
    </rPh>
    <phoneticPr fontId="1"/>
  </si>
  <si>
    <t>転出</t>
    <rPh sb="0" eb="2">
      <t>テンシュツ</t>
    </rPh>
    <phoneticPr fontId="1"/>
  </si>
  <si>
    <t>同上</t>
    <rPh sb="0" eb="2">
      <t>ドウジョウ</t>
    </rPh>
    <phoneticPr fontId="1"/>
  </si>
  <si>
    <t>認可外保育施設</t>
    <rPh sb="0" eb="2">
      <t>ニンカ</t>
    </rPh>
    <rPh sb="2" eb="3">
      <t>ガイ</t>
    </rPh>
    <rPh sb="3" eb="5">
      <t>ホイク</t>
    </rPh>
    <rPh sb="5" eb="7">
      <t>シセツ</t>
    </rPh>
    <phoneticPr fontId="1"/>
  </si>
  <si>
    <t>企業主導型保育施設</t>
    <rPh sb="0" eb="2">
      <t>キギョウ</t>
    </rPh>
    <rPh sb="2" eb="5">
      <t>シュドウガタ</t>
    </rPh>
    <rPh sb="5" eb="7">
      <t>ホイク</t>
    </rPh>
    <rPh sb="7" eb="9">
      <t>シセツ</t>
    </rPh>
    <phoneticPr fontId="1"/>
  </si>
  <si>
    <t>施設名</t>
    <rPh sb="0" eb="2">
      <t>シセツ</t>
    </rPh>
    <rPh sb="2" eb="3">
      <t>メイ</t>
    </rPh>
    <phoneticPr fontId="1"/>
  </si>
  <si>
    <t>在籍状況</t>
    <rPh sb="0" eb="2">
      <t>ザイセキ</t>
    </rPh>
    <rPh sb="2" eb="4">
      <t>ジョウキョウ</t>
    </rPh>
    <phoneticPr fontId="1"/>
  </si>
  <si>
    <t>途中入園</t>
    <rPh sb="0" eb="2">
      <t>トチュウ</t>
    </rPh>
    <rPh sb="2" eb="4">
      <t>ニュウエン</t>
    </rPh>
    <phoneticPr fontId="1"/>
  </si>
  <si>
    <t>途中退園</t>
    <rPh sb="0" eb="2">
      <t>トチュウ</t>
    </rPh>
    <rPh sb="2" eb="4">
      <t>タイエン</t>
    </rPh>
    <phoneticPr fontId="1"/>
  </si>
  <si>
    <r>
      <t>転入</t>
    </r>
    <r>
      <rPr>
        <sz val="8.5"/>
        <color theme="1"/>
        <rFont val="BIZ UDゴシック"/>
        <family val="3"/>
        <charset val="128"/>
      </rPr>
      <t>(</t>
    </r>
    <rPh sb="0" eb="2">
      <t>テンニュウ</t>
    </rPh>
    <phoneticPr fontId="1"/>
  </si>
  <si>
    <r>
      <t>転出</t>
    </r>
    <r>
      <rPr>
        <sz val="8.5"/>
        <color theme="1"/>
        <rFont val="BIZ UDゴシック"/>
        <family val="3"/>
        <charset val="128"/>
      </rPr>
      <t>(</t>
    </r>
    <rPh sb="0" eb="2">
      <t>テンシュツ</t>
    </rPh>
    <phoneticPr fontId="1"/>
  </si>
  <si>
    <r>
      <t>無し</t>
    </r>
    <r>
      <rPr>
        <sz val="8.5"/>
        <color theme="1"/>
        <rFont val="BIZ UDゴシック"/>
        <family val="3"/>
        <charset val="128"/>
      </rPr>
      <t xml:space="preserve"> </t>
    </r>
    <rPh sb="0" eb="1">
      <t>ナ</t>
    </rPh>
    <phoneticPr fontId="1"/>
  </si>
  <si>
    <t>月別利用料（保育料）</t>
    <rPh sb="0" eb="2">
      <t>ツキベツ</t>
    </rPh>
    <rPh sb="2" eb="5">
      <t>リヨウリョウ</t>
    </rPh>
    <rPh sb="6" eb="8">
      <t>ホイク</t>
    </rPh>
    <rPh sb="8" eb="9">
      <t>リョウ</t>
    </rPh>
    <phoneticPr fontId="1"/>
  </si>
  <si>
    <t>金額</t>
    <rPh sb="0" eb="2">
      <t>キンガク</t>
    </rPh>
    <phoneticPr fontId="1"/>
  </si>
  <si>
    <t>合計金額
（請求金額）</t>
    <rPh sb="0" eb="2">
      <t>ゴウケイ</t>
    </rPh>
    <rPh sb="2" eb="4">
      <t>キンガク</t>
    </rPh>
    <rPh sb="6" eb="8">
      <t>セイキュウ</t>
    </rPh>
    <rPh sb="8" eb="10">
      <t>キンガク</t>
    </rPh>
    <phoneticPr fontId="1"/>
  </si>
  <si>
    <t>第３子</t>
    <rPh sb="0" eb="1">
      <t>ダイ</t>
    </rPh>
    <rPh sb="2" eb="3">
      <t>シ</t>
    </rPh>
    <phoneticPr fontId="1"/>
  </si>
  <si>
    <t>第４子</t>
    <rPh sb="0" eb="1">
      <t>ダイ</t>
    </rPh>
    <rPh sb="2" eb="3">
      <t>シ</t>
    </rPh>
    <phoneticPr fontId="1"/>
  </si>
  <si>
    <t>第５子</t>
    <rPh sb="0" eb="1">
      <t>ダイ</t>
    </rPh>
    <rPh sb="2" eb="3">
      <t>シ</t>
    </rPh>
    <phoneticPr fontId="1"/>
  </si>
  <si>
    <t>(３)請求金額</t>
    <rPh sb="3" eb="5">
      <t>セイキュウ</t>
    </rPh>
    <rPh sb="5" eb="7">
      <t>キンガク</t>
    </rPh>
    <phoneticPr fontId="1"/>
  </si>
  <si>
    <r>
      <t xml:space="preserve">転入
</t>
    </r>
    <r>
      <rPr>
        <sz val="11"/>
        <color theme="1"/>
        <rFont val="BIZ UDゴシック"/>
        <family val="3"/>
        <charset val="128"/>
      </rPr>
      <t>・</t>
    </r>
    <r>
      <rPr>
        <sz val="11"/>
        <color theme="1"/>
        <rFont val="BIZ UDゴシック"/>
        <family val="2"/>
        <charset val="128"/>
      </rPr>
      <t xml:space="preserve">
転出
の有無</t>
    </r>
    <rPh sb="0" eb="2">
      <t>テンニュウ</t>
    </rPh>
    <rPh sb="5" eb="7">
      <t>テンシュツ</t>
    </rPh>
    <rPh sb="9" eb="11">
      <t>ウム</t>
    </rPh>
    <phoneticPr fontId="1"/>
  </si>
  <si>
    <t>事業年度</t>
    <rPh sb="0" eb="2">
      <t>ジギョウ</t>
    </rPh>
    <rPh sb="2" eb="4">
      <t>ネンド</t>
    </rPh>
    <phoneticPr fontId="1"/>
  </si>
  <si>
    <t>合　計</t>
    <rPh sb="0" eb="1">
      <t>ア</t>
    </rPh>
    <rPh sb="2" eb="3">
      <t>ケイ</t>
    </rPh>
    <phoneticPr fontId="1"/>
  </si>
  <si>
    <t>請求時期を選択してください➡</t>
    <rPh sb="0" eb="2">
      <t>セイキュウ</t>
    </rPh>
    <rPh sb="2" eb="4">
      <t>ジキ</t>
    </rPh>
    <rPh sb="5" eb="7">
      <t>センタク</t>
    </rPh>
    <phoneticPr fontId="1"/>
  </si>
  <si>
    <t>　　　　月額上限額修正</t>
    <rPh sb="4" eb="5">
      <t>ガツ</t>
    </rPh>
    <rPh sb="5" eb="6">
      <t>ガク</t>
    </rPh>
    <rPh sb="6" eb="9">
      <t>ジョウゲンガク</t>
    </rPh>
    <rPh sb="9" eb="11">
      <t>シュウセイ</t>
    </rPh>
    <phoneticPr fontId="1"/>
  </si>
  <si>
    <t>月額上限額</t>
    <rPh sb="0" eb="2">
      <t>ゲツガク</t>
    </rPh>
    <rPh sb="2" eb="4">
      <t>ジョウゲン</t>
    </rPh>
    <rPh sb="4" eb="5">
      <t>ガク</t>
    </rPh>
    <phoneticPr fontId="1"/>
  </si>
  <si>
    <t>施設の種類</t>
    <rPh sb="0" eb="2">
      <t>シセツ</t>
    </rPh>
    <rPh sb="3" eb="5">
      <t>シュルイ</t>
    </rPh>
    <phoneticPr fontId="1"/>
  </si>
  <si>
    <t>認可外保育施設等</t>
    <rPh sb="0" eb="2">
      <t>ニンカ</t>
    </rPh>
    <rPh sb="2" eb="3">
      <t>ガイ</t>
    </rPh>
    <rPh sb="3" eb="5">
      <t>ホイク</t>
    </rPh>
    <rPh sb="5" eb="7">
      <t>シセツ</t>
    </rPh>
    <rPh sb="7" eb="8">
      <t>トウ</t>
    </rPh>
    <phoneticPr fontId="1"/>
  </si>
  <si>
    <t>0歳児</t>
    <rPh sb="1" eb="2">
      <t>サイ</t>
    </rPh>
    <rPh sb="2" eb="3">
      <t>ジ</t>
    </rPh>
    <phoneticPr fontId="1"/>
  </si>
  <si>
    <t>1・2歳児</t>
    <rPh sb="3" eb="4">
      <t>サイ</t>
    </rPh>
    <rPh sb="4" eb="5">
      <t>ジ</t>
    </rPh>
    <phoneticPr fontId="1"/>
  </si>
  <si>
    <t>(４)振込先</t>
    <rPh sb="3" eb="6">
      <t>フリコミサキ</t>
    </rPh>
    <phoneticPr fontId="1"/>
  </si>
  <si>
    <t>希望口座</t>
    <rPh sb="0" eb="2">
      <t>キボウ</t>
    </rPh>
    <rPh sb="2" eb="4">
      <t>コウザ</t>
    </rPh>
    <phoneticPr fontId="1"/>
  </si>
  <si>
    <t>前回と同様の口座</t>
    <rPh sb="0" eb="2">
      <t>ゼンカイ</t>
    </rPh>
    <rPh sb="3" eb="5">
      <t>ドウヨウ</t>
    </rPh>
    <rPh sb="6" eb="8">
      <t>コウザ</t>
    </rPh>
    <phoneticPr fontId="1"/>
  </si>
  <si>
    <t>別口座を指定</t>
    <rPh sb="0" eb="1">
      <t>ベツ</t>
    </rPh>
    <rPh sb="1" eb="3">
      <t>コウザ</t>
    </rPh>
    <rPh sb="4" eb="6">
      <t>シテイ</t>
    </rPh>
    <phoneticPr fontId="1"/>
  </si>
  <si>
    <t>金融機関名</t>
    <rPh sb="0" eb="2">
      <t>キンユウ</t>
    </rPh>
    <rPh sb="2" eb="4">
      <t>キカン</t>
    </rPh>
    <rPh sb="4" eb="5">
      <t>メイ</t>
    </rPh>
    <phoneticPr fontId="1"/>
  </si>
  <si>
    <t>支店名</t>
    <rPh sb="0" eb="3">
      <t>シテンメイ</t>
    </rPh>
    <phoneticPr fontId="1"/>
  </si>
  <si>
    <t>預金種別</t>
    <rPh sb="0" eb="2">
      <t>ヨキン</t>
    </rPh>
    <rPh sb="2" eb="4">
      <t>シュベツ</t>
    </rPh>
    <phoneticPr fontId="1"/>
  </si>
  <si>
    <t>口座番号</t>
    <rPh sb="0" eb="2">
      <t>コウザ</t>
    </rPh>
    <rPh sb="2" eb="4">
      <t>バンゴウ</t>
    </rPh>
    <phoneticPr fontId="1"/>
  </si>
  <si>
    <t>口座名義（カタカナ）</t>
    <rPh sb="0" eb="2">
      <t>コウザ</t>
    </rPh>
    <rPh sb="2" eb="4">
      <t>メイギ</t>
    </rPh>
    <phoneticPr fontId="1"/>
  </si>
  <si>
    <t>委任</t>
    <rPh sb="0" eb="2">
      <t>イニン</t>
    </rPh>
    <phoneticPr fontId="1"/>
  </si>
  <si>
    <t>私</t>
    <rPh sb="0" eb="1">
      <t>ワタシ</t>
    </rPh>
    <phoneticPr fontId="1"/>
  </si>
  <si>
    <t>は、上記口座名義人に受領を委任します。</t>
    <rPh sb="2" eb="4">
      <t>ジョウキ</t>
    </rPh>
    <rPh sb="4" eb="6">
      <t>コウザ</t>
    </rPh>
    <rPh sb="6" eb="8">
      <t>メイギ</t>
    </rPh>
    <rPh sb="8" eb="9">
      <t>ニン</t>
    </rPh>
    <rPh sb="10" eb="12">
      <t>ジュリョウ</t>
    </rPh>
    <rPh sb="13" eb="15">
      <t>イニン</t>
    </rPh>
    <phoneticPr fontId="1"/>
  </si>
  <si>
    <t>プルダウンから選択してください。</t>
    <rPh sb="7" eb="9">
      <t>センタク</t>
    </rPh>
    <phoneticPr fontId="1"/>
  </si>
  <si>
    <t>自動で反映されます。操作不要です。</t>
    <rPh sb="0" eb="2">
      <t>ジドウ</t>
    </rPh>
    <rPh sb="3" eb="5">
      <t>ハンエイ</t>
    </rPh>
    <rPh sb="10" eb="12">
      <t>ソウサ</t>
    </rPh>
    <rPh sb="12" eb="14">
      <t>フヨウ</t>
    </rPh>
    <phoneticPr fontId="1"/>
  </si>
  <si>
    <t>手動で入力してください。</t>
    <rPh sb="0" eb="2">
      <t>シュドウ</t>
    </rPh>
    <rPh sb="3" eb="5">
      <t>ニュウリョク</t>
    </rPh>
    <phoneticPr fontId="1"/>
  </si>
  <si>
    <t>入力項目は以上となります。「請求書様式」をご確認いただいた上で、印刷してご提出ください。</t>
    <rPh sb="0" eb="2">
      <t>ニュウリョク</t>
    </rPh>
    <rPh sb="2" eb="4">
      <t>コウモク</t>
    </rPh>
    <rPh sb="5" eb="7">
      <t>イジョウ</t>
    </rPh>
    <rPh sb="14" eb="17">
      <t>セイキュウショ</t>
    </rPh>
    <rPh sb="17" eb="19">
      <t>ヨウシキ</t>
    </rPh>
    <rPh sb="22" eb="24">
      <t>カクニン</t>
    </rPh>
    <rPh sb="29" eb="30">
      <t>ウエ</t>
    </rPh>
    <rPh sb="32" eb="34">
      <t>インサツ</t>
    </rPh>
    <rPh sb="37" eb="39">
      <t>テイシュツ</t>
    </rPh>
    <phoneticPr fontId="1"/>
  </si>
  <si>
    <t xml:space="preserve"> 多子世帯利用料について、下記のとおり請求します。なお、多子世帯利用料の給付の審査にあたり、次の事項に同意します。</t>
    <rPh sb="1" eb="3">
      <t>たし</t>
    </rPh>
    <rPh sb="3" eb="5">
      <t>せたい</t>
    </rPh>
    <rPh sb="5" eb="8">
      <t>りようりょう</t>
    </rPh>
    <rPh sb="13" eb="15">
      <t>かき</t>
    </rPh>
    <rPh sb="19" eb="21">
      <t>せいきゅう</t>
    </rPh>
    <rPh sb="28" eb="30">
      <t>たし</t>
    </rPh>
    <rPh sb="30" eb="32">
      <t>せたい</t>
    </rPh>
    <rPh sb="32" eb="35">
      <t>りようりょう</t>
    </rPh>
    <rPh sb="36" eb="38">
      <t>きゅうふ</t>
    </rPh>
    <rPh sb="39" eb="41">
      <t>しんさ</t>
    </rPh>
    <rPh sb="46" eb="47">
      <t>つぎ</t>
    </rPh>
    <rPh sb="48" eb="50">
      <t>じこう</t>
    </rPh>
    <rPh sb="51" eb="53">
      <t>どうい</t>
    </rPh>
    <phoneticPr fontId="8" type="Hiragana" alignment="center"/>
  </si>
  <si>
    <t>計</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</si>
</sst>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411]ggg\ e\ &quot;年&quot;\ m\ &quot;月&quot;\ d\ &quot;日生&quot;;@"/>
    <numFmt numFmtId="177" formatCode="\([$-411]ge\.m\.d\ &quot;時&quot;&quot;点&quot;&quot;の&quot;&quot;年&quot;&quot;齢&quot;\)"/>
    <numFmt numFmtId="178" formatCode="e"/>
    <numFmt numFmtId="179" formatCode="m"/>
    <numFmt numFmtId="180" formatCode="d"/>
    <numFmt numFmtId="181" formatCode="\(\ #\ \)"/>
    <numFmt numFmtId="182" formatCode="[$-411]ggg"/>
    <numFmt numFmtId="183" formatCode="#,##0_);[Red]\(#,##0\)"/>
    <numFmt numFmtId="184" formatCode="&quot;第&quot;#&quot;四&quot;&quot;半&quot;&quot;期&quot;"/>
    <numFmt numFmtId="185" formatCode="#&quot; 月分&quot;"/>
    <numFmt numFmtId="186" formatCode="[$-411]ggge&quot;年度&quot;"/>
    <numFmt numFmtId="187" formatCode="#,###&quot;円&quot;"/>
    <numFmt numFmtId="188" formatCode="\(\ #&quot; 歳)&quot;"/>
  </numFmts>
  <fonts count="37" x14ac:knownFonts="1">
    <font>
      <sz val="11"/>
      <color theme="1"/>
      <name val="BIZ UDゴシック"/>
      <family val="2"/>
      <charset val="128"/>
    </font>
    <font>
      <sz val="6"/>
      <name val="BIZ UDゴシック"/>
      <family val="2"/>
      <charset val="128"/>
    </font>
    <font>
      <sz val="11"/>
      <color theme="1"/>
      <name val="BIZ UDPゴシック"/>
      <family val="3"/>
      <charset val="128"/>
    </font>
    <font>
      <sz val="10"/>
      <color theme="1"/>
      <name val="BIZ UDゴシック"/>
      <family val="2"/>
      <charset val="128"/>
    </font>
    <font>
      <sz val="10"/>
      <color theme="1"/>
      <name val="BIZ UDゴシック"/>
      <family val="3"/>
      <charset val="128"/>
    </font>
    <font>
      <sz val="12"/>
      <color theme="1"/>
      <name val="BIZ UDゴシック"/>
      <family val="2"/>
      <charset val="128"/>
    </font>
    <font>
      <sz val="12"/>
      <color theme="1"/>
      <name val="BIZ UDゴシック"/>
      <family val="3"/>
      <charset val="128"/>
    </font>
    <font>
      <sz val="14"/>
      <color theme="1"/>
      <name val="BIZ UDゴシック"/>
      <family val="2"/>
      <charset val="128"/>
    </font>
    <font>
      <sz val="10"/>
      <name val="BIZ UDゴシック"/>
      <family val="2"/>
      <charset val="128"/>
    </font>
    <font>
      <sz val="9"/>
      <color theme="1"/>
      <name val="BIZ UDPゴシック"/>
      <family val="3"/>
      <charset val="128"/>
    </font>
    <font>
      <b/>
      <sz val="12"/>
      <color theme="1"/>
      <name val="BIZ UDゴシック"/>
      <family val="3"/>
      <charset val="128"/>
    </font>
    <font>
      <b/>
      <sz val="16"/>
      <color theme="1"/>
      <name val="BIZ UDゴシック"/>
      <family val="3"/>
      <charset val="128"/>
    </font>
    <font>
      <b/>
      <sz val="10"/>
      <color theme="1"/>
      <name val="BIZ UDゴシック"/>
      <family val="3"/>
      <charset val="128"/>
    </font>
    <font>
      <sz val="12"/>
      <color theme="1"/>
      <name val="BIZ UDPゴシック"/>
      <family val="3"/>
      <charset val="128"/>
    </font>
    <font>
      <b/>
      <sz val="10"/>
      <color theme="1" tint="0.249977111117893"/>
      <name val="BIZ UDゴシック"/>
      <family val="3"/>
      <charset val="128"/>
    </font>
    <font>
      <b/>
      <sz val="11"/>
      <color theme="1" tint="0.249977111117893"/>
      <name val="BIZ UDゴシック"/>
      <family val="3"/>
      <charset val="128"/>
    </font>
    <font>
      <sz val="13"/>
      <color theme="1"/>
      <name val="BIZ UDPゴシック"/>
      <family val="3"/>
      <charset val="128"/>
    </font>
    <font>
      <sz val="16"/>
      <color theme="1"/>
      <name val="BIZ UDゴシック"/>
      <family val="2"/>
      <charset val="128"/>
    </font>
    <font>
      <sz val="14"/>
      <color theme="1"/>
      <name val="BIZ UDPゴシック"/>
      <family val="3"/>
      <charset val="128"/>
    </font>
    <font>
      <sz val="10"/>
      <color theme="1"/>
      <name val="BIZ UDPゴシック"/>
      <family val="3"/>
      <charset val="128"/>
    </font>
    <font>
      <sz val="9"/>
      <color theme="1"/>
      <name val="BIZ UDゴシック"/>
      <family val="2"/>
      <charset val="128"/>
    </font>
    <font>
      <sz val="9"/>
      <color theme="1"/>
      <name val="BIZ UDゴシック"/>
      <family val="3"/>
      <charset val="128"/>
    </font>
    <font>
      <sz val="11"/>
      <color theme="1"/>
      <name val="BIZ UDゴシック"/>
      <family val="3"/>
      <charset val="128"/>
    </font>
    <font>
      <sz val="16"/>
      <color theme="1"/>
      <name val="BIZ UDPゴシック"/>
      <family val="3"/>
      <charset val="128"/>
    </font>
    <font>
      <b/>
      <sz val="12"/>
      <color theme="1"/>
      <name val="BIZ UDPゴシック"/>
      <family val="3"/>
      <charset val="128"/>
    </font>
    <font>
      <sz val="11"/>
      <color theme="1"/>
      <name val="BIZ UDゴシック"/>
      <family val="2"/>
      <charset val="128"/>
    </font>
    <font>
      <sz val="7"/>
      <color theme="1"/>
      <name val="BIZ UDゴシック"/>
      <family val="3"/>
      <charset val="128"/>
    </font>
    <font>
      <sz val="14"/>
      <color theme="1"/>
      <name val="BIZ UDゴシック"/>
      <family val="3"/>
      <charset val="128"/>
    </font>
    <font>
      <sz val="18"/>
      <color theme="1"/>
      <name val="BIZ UDPゴシック"/>
      <family val="3"/>
      <charset val="128"/>
    </font>
    <font>
      <sz val="18"/>
      <color theme="1"/>
      <name val="BIZ UDゴシック"/>
      <family val="2"/>
      <charset val="128"/>
    </font>
    <font>
      <sz val="18"/>
      <color theme="1"/>
      <name val="BIZ UDゴシック"/>
      <family val="3"/>
      <charset val="128"/>
    </font>
    <font>
      <sz val="8.5"/>
      <color theme="1"/>
      <name val="BIZ UDゴシック"/>
      <family val="3"/>
      <charset val="128"/>
    </font>
    <font>
      <b/>
      <sz val="11"/>
      <color rgb="FFFF0000"/>
      <name val="BIZ UDゴシック"/>
      <family val="3"/>
      <charset val="128"/>
    </font>
    <font>
      <b/>
      <sz val="11"/>
      <color rgb="FFFF0000"/>
      <name val="BIZ UDPゴシック"/>
      <family val="3"/>
      <charset val="128"/>
    </font>
    <font>
      <b/>
      <sz val="11"/>
      <color theme="1"/>
      <name val="BIZ UDPゴシック"/>
      <family val="3"/>
      <charset val="128"/>
    </font>
    <font>
      <b/>
      <sz val="11"/>
      <color rgb="FFC00000"/>
      <name val="BIZ UDPゴシック"/>
      <family val="3"/>
      <charset val="128"/>
    </font>
    <font>
      <b/>
      <sz val="11"/>
      <color theme="1"/>
      <name val="BIZ UD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medium">
        <color auto="1"/>
      </top>
      <bottom/>
      <diagonal/>
    </border>
    <border>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medium">
        <color auto="1"/>
      </bottom>
      <diagonal/>
    </border>
    <border>
      <left style="medium">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medium">
        <color auto="1"/>
      </bottom>
      <diagonal/>
    </border>
    <border>
      <left/>
      <right style="hair">
        <color auto="1"/>
      </right>
      <top style="thin">
        <color auto="1"/>
      </top>
      <bottom style="medium">
        <color auto="1"/>
      </bottom>
      <diagonal/>
    </border>
    <border>
      <left/>
      <right style="medium">
        <color auto="1"/>
      </right>
      <top style="thin">
        <color auto="1"/>
      </top>
      <bottom style="hair">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medium">
        <color auto="1"/>
      </bottom>
      <diagonal/>
    </border>
    <border>
      <left style="medium">
        <color auto="1"/>
      </left>
      <right style="thin">
        <color auto="1"/>
      </right>
      <top/>
      <bottom style="thin">
        <color auto="1"/>
      </bottom>
      <diagonal/>
    </border>
    <border>
      <left/>
      <right/>
      <top style="medium">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style="hair">
        <color auto="1"/>
      </right>
      <top/>
      <bottom style="medium">
        <color auto="1"/>
      </bottom>
      <diagonal/>
    </border>
    <border>
      <left style="hair">
        <color auto="1"/>
      </left>
      <right style="thin">
        <color auto="1"/>
      </right>
      <top/>
      <bottom style="medium">
        <color auto="1"/>
      </bottom>
      <diagonal/>
    </border>
    <border>
      <left style="thin">
        <color auto="1"/>
      </left>
      <right style="hair">
        <color auto="1"/>
      </right>
      <top/>
      <bottom style="medium">
        <color auto="1"/>
      </bottom>
      <diagonal/>
    </border>
    <border>
      <left style="medium">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thin">
        <color auto="1"/>
      </left>
      <right style="thin">
        <color auto="1"/>
      </right>
      <top/>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bottom/>
      <diagonal/>
    </border>
    <border>
      <left style="hair">
        <color auto="1"/>
      </left>
      <right style="medium">
        <color auto="1"/>
      </right>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hair">
        <color auto="1"/>
      </left>
      <right style="hair">
        <color auto="1"/>
      </right>
      <top style="thin">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medium">
        <color auto="1"/>
      </left>
      <right style="thin">
        <color auto="1"/>
      </right>
      <top style="double">
        <color auto="1"/>
      </top>
      <bottom style="medium">
        <color auto="1"/>
      </bottom>
      <diagonal/>
    </border>
    <border>
      <left style="thin">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top style="medium">
        <color auto="1"/>
      </top>
      <bottom/>
      <diagonal/>
    </border>
    <border>
      <left style="hair">
        <color auto="1"/>
      </left>
      <right/>
      <top style="thin">
        <color auto="1"/>
      </top>
      <bottom/>
      <diagonal/>
    </border>
    <border>
      <left style="hair">
        <color auto="1"/>
      </left>
      <right/>
      <top style="double">
        <color auto="1"/>
      </top>
      <bottom style="medium">
        <color auto="1"/>
      </bottom>
      <diagonal/>
    </border>
    <border>
      <left style="double">
        <color auto="1"/>
      </left>
      <right style="medium">
        <color auto="1"/>
      </right>
      <top style="medium">
        <color auto="1"/>
      </top>
      <bottom/>
      <diagonal/>
    </border>
    <border>
      <left style="double">
        <color auto="1"/>
      </left>
      <right style="medium">
        <color auto="1"/>
      </right>
      <top/>
      <bottom style="thin">
        <color auto="1"/>
      </bottom>
      <diagonal/>
    </border>
    <border>
      <left style="double">
        <color auto="1"/>
      </left>
      <right style="medium">
        <color auto="1"/>
      </right>
      <top style="thin">
        <color auto="1"/>
      </top>
      <bottom style="thin">
        <color auto="1"/>
      </bottom>
      <diagonal/>
    </border>
    <border>
      <left style="double">
        <color auto="1"/>
      </left>
      <right style="medium">
        <color auto="1"/>
      </right>
      <top style="thin">
        <color auto="1"/>
      </top>
      <bottom/>
      <diagonal/>
    </border>
    <border>
      <left style="double">
        <color auto="1"/>
      </left>
      <right style="medium">
        <color auto="1"/>
      </right>
      <top style="double">
        <color auto="1"/>
      </top>
      <bottom style="medium">
        <color auto="1"/>
      </bottom>
      <diagonal/>
    </border>
    <border>
      <left style="hair">
        <color auto="1"/>
      </left>
      <right style="medium">
        <color auto="1"/>
      </right>
      <top style="medium">
        <color auto="1"/>
      </top>
      <bottom/>
      <diagonal/>
    </border>
    <border>
      <left style="hair">
        <color auto="1"/>
      </left>
      <right style="medium">
        <color auto="1"/>
      </right>
      <top style="hair">
        <color auto="1"/>
      </top>
      <bottom style="thin">
        <color auto="1"/>
      </bottom>
      <diagonal/>
    </border>
    <border>
      <left style="hair">
        <color auto="1"/>
      </left>
      <right style="hair">
        <color auto="1"/>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medium">
        <color theme="1" tint="0.34998626667073579"/>
      </right>
      <top style="thin">
        <color auto="1"/>
      </top>
      <bottom style="medium">
        <color theme="1" tint="0.34998626667073579"/>
      </bottom>
      <diagonal/>
    </border>
    <border>
      <left/>
      <right/>
      <top/>
      <bottom style="double">
        <color auto="1"/>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495">
    <xf numFmtId="0" fontId="0" fillId="0" borderId="0" xfId="0">
      <alignment vertical="center"/>
    </xf>
    <xf numFmtId="0" fontId="2" fillId="0" borderId="0" xfId="0" applyFont="1">
      <alignment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6" xfId="0" applyFill="1" applyBorder="1" applyAlignment="1">
      <alignment horizontal="center" vertical="center"/>
    </xf>
    <xf numFmtId="0" fontId="0" fillId="3" borderId="58" xfId="0" applyFill="1" applyBorder="1" applyAlignment="1">
      <alignment horizontal="center" vertical="center"/>
    </xf>
    <xf numFmtId="0" fontId="0" fillId="0" borderId="11" xfId="0" applyBorder="1">
      <alignment vertical="center"/>
    </xf>
    <xf numFmtId="183" fontId="23" fillId="0" borderId="0" xfId="0" applyNumberFormat="1" applyFont="1" applyBorder="1" applyAlignment="1"/>
    <xf numFmtId="0" fontId="0" fillId="0" borderId="0" xfId="0" applyBorder="1" applyAlignment="1"/>
    <xf numFmtId="0" fontId="22" fillId="0" borderId="0" xfId="0" applyFont="1" applyFill="1" applyBorder="1" applyAlignment="1">
      <alignment vertical="center"/>
    </xf>
    <xf numFmtId="0" fontId="0" fillId="0" borderId="19" xfId="0" applyBorder="1">
      <alignment vertical="center"/>
    </xf>
    <xf numFmtId="0" fontId="0" fillId="3" borderId="74" xfId="0" applyFill="1" applyBorder="1" applyAlignment="1">
      <alignment horizontal="center" vertical="center"/>
    </xf>
    <xf numFmtId="0" fontId="19" fillId="3" borderId="74" xfId="0" applyFont="1" applyFill="1" applyBorder="1" applyAlignment="1">
      <alignment horizontal="center" vertical="center"/>
    </xf>
    <xf numFmtId="0" fontId="19" fillId="3" borderId="58" xfId="0" applyFont="1" applyFill="1" applyBorder="1" applyAlignment="1">
      <alignment horizontal="center" vertical="center"/>
    </xf>
    <xf numFmtId="0" fontId="0" fillId="3" borderId="63" xfId="0" applyFont="1" applyFill="1" applyBorder="1" applyAlignment="1" applyProtection="1">
      <alignment horizontal="center" vertical="center"/>
      <protection locked="0"/>
    </xf>
    <xf numFmtId="0" fontId="0" fillId="3" borderId="65" xfId="0" applyFont="1" applyFill="1" applyBorder="1" applyAlignment="1" applyProtection="1">
      <alignment horizontal="center" vertical="center"/>
      <protection locked="0"/>
    </xf>
    <xf numFmtId="185" fontId="34" fillId="3" borderId="96" xfId="0" applyNumberFormat="1" applyFont="1" applyFill="1" applyBorder="1" applyAlignment="1">
      <alignment horizontal="center" vertical="center"/>
    </xf>
    <xf numFmtId="185" fontId="34" fillId="3" borderId="97" xfId="0" applyNumberFormat="1" applyFont="1" applyFill="1" applyBorder="1" applyAlignment="1">
      <alignment horizontal="center" vertical="center"/>
    </xf>
    <xf numFmtId="38" fontId="13" fillId="0" borderId="56" xfId="1" applyFont="1" applyBorder="1" applyAlignment="1" applyProtection="1">
      <alignment horizontal="right" vertical="center"/>
      <protection locked="0"/>
    </xf>
    <xf numFmtId="38" fontId="13" fillId="0" borderId="74" xfId="1" applyFont="1" applyBorder="1" applyAlignment="1" applyProtection="1">
      <alignment horizontal="right" vertical="center"/>
      <protection locked="0"/>
    </xf>
    <xf numFmtId="185" fontId="34" fillId="3" borderId="113" xfId="0" applyNumberFormat="1" applyFont="1" applyFill="1" applyBorder="1" applyAlignment="1">
      <alignment horizontal="center" vertical="center"/>
    </xf>
    <xf numFmtId="38" fontId="13" fillId="0" borderId="58" xfId="1" applyFont="1" applyBorder="1" applyAlignment="1" applyProtection="1">
      <alignment horizontal="right" vertical="center"/>
      <protection locked="0"/>
    </xf>
    <xf numFmtId="38" fontId="13" fillId="0" borderId="57" xfId="1" applyFont="1" applyBorder="1" applyAlignment="1" applyProtection="1">
      <alignment horizontal="right" vertical="center"/>
      <protection locked="0"/>
    </xf>
    <xf numFmtId="38" fontId="13" fillId="0" borderId="75" xfId="1" applyFont="1" applyBorder="1" applyAlignment="1" applyProtection="1">
      <alignment horizontal="right" vertical="center"/>
      <protection locked="0"/>
    </xf>
    <xf numFmtId="38" fontId="13" fillId="0" borderId="59" xfId="1" applyFont="1" applyBorder="1" applyAlignment="1" applyProtection="1">
      <alignment horizontal="right" vertical="center"/>
      <protection locked="0"/>
    </xf>
    <xf numFmtId="0" fontId="32" fillId="0" borderId="0" xfId="0" applyFont="1">
      <alignment vertical="center"/>
    </xf>
    <xf numFmtId="0" fontId="5" fillId="0" borderId="0" xfId="0" applyFont="1">
      <alignment vertical="center"/>
    </xf>
    <xf numFmtId="0" fontId="7" fillId="0" borderId="0" xfId="0" applyFont="1">
      <alignment vertical="center"/>
    </xf>
    <xf numFmtId="0" fontId="13" fillId="3" borderId="1" xfId="0" applyFont="1" applyFill="1" applyBorder="1" applyAlignment="1">
      <alignment horizontal="center" vertical="center"/>
    </xf>
    <xf numFmtId="0" fontId="13" fillId="3" borderId="64" xfId="0" applyFont="1" applyFill="1" applyBorder="1" applyAlignment="1">
      <alignment horizontal="center" vertical="center"/>
    </xf>
    <xf numFmtId="0" fontId="19" fillId="3" borderId="38" xfId="0" applyFont="1" applyFill="1" applyBorder="1" applyAlignment="1">
      <alignment horizontal="center" vertical="center"/>
    </xf>
    <xf numFmtId="0" fontId="0" fillId="3" borderId="0" xfId="0" applyFont="1" applyFill="1" applyBorder="1" applyAlignment="1" applyProtection="1">
      <alignment horizontal="center" vertical="center"/>
      <protection locked="0"/>
    </xf>
    <xf numFmtId="0" fontId="0" fillId="0" borderId="0" xfId="0" applyFill="1">
      <alignment vertical="center"/>
    </xf>
    <xf numFmtId="0" fontId="5" fillId="0" borderId="33" xfId="0" applyFont="1" applyBorder="1" applyAlignment="1">
      <alignment vertical="center"/>
    </xf>
    <xf numFmtId="0" fontId="5" fillId="0" borderId="23" xfId="0" applyFont="1" applyBorder="1">
      <alignment vertical="center"/>
    </xf>
    <xf numFmtId="0" fontId="5" fillId="0" borderId="24" xfId="0" applyFont="1" applyBorder="1">
      <alignment vertical="center"/>
    </xf>
    <xf numFmtId="0" fontId="5" fillId="0" borderId="41" xfId="0" applyFont="1" applyBorder="1" applyAlignment="1">
      <alignment horizontal="right" vertical="center"/>
    </xf>
    <xf numFmtId="0" fontId="6" fillId="0" borderId="44" xfId="0" applyFont="1" applyBorder="1">
      <alignment vertical="center"/>
    </xf>
    <xf numFmtId="0" fontId="6" fillId="0" borderId="47" xfId="0" applyFont="1" applyBorder="1">
      <alignment vertical="center"/>
    </xf>
    <xf numFmtId="0" fontId="32" fillId="0" borderId="0" xfId="0" applyFont="1" applyAlignment="1">
      <alignment horizontal="left" vertical="center" indent="1"/>
    </xf>
    <xf numFmtId="188" fontId="2" fillId="5" borderId="12" xfId="0" applyNumberFormat="1" applyFont="1" applyFill="1" applyBorder="1" applyAlignment="1" applyProtection="1">
      <alignment horizontal="center" vertical="center"/>
      <protection locked="0"/>
    </xf>
    <xf numFmtId="188" fontId="2" fillId="5" borderId="80" xfId="0" applyNumberFormat="1" applyFont="1" applyFill="1" applyBorder="1" applyAlignment="1" applyProtection="1">
      <alignment horizontal="center" vertical="center"/>
      <protection locked="0"/>
    </xf>
    <xf numFmtId="0" fontId="17" fillId="6" borderId="19" xfId="0" applyNumberFormat="1" applyFont="1" applyFill="1" applyBorder="1" applyAlignment="1" applyProtection="1">
      <alignment horizontal="center" vertical="center"/>
      <protection locked="0"/>
    </xf>
    <xf numFmtId="0" fontId="17" fillId="6" borderId="10" xfId="0" applyNumberFormat="1" applyFont="1" applyFill="1" applyBorder="1" applyAlignment="1" applyProtection="1">
      <alignment horizontal="center" vertical="center"/>
      <protection locked="0"/>
    </xf>
    <xf numFmtId="0" fontId="0" fillId="5" borderId="119" xfId="0" applyFill="1" applyBorder="1">
      <alignment vertical="center"/>
    </xf>
    <xf numFmtId="0" fontId="0" fillId="6" borderId="119" xfId="0" applyFill="1" applyBorder="1">
      <alignment vertical="center"/>
    </xf>
    <xf numFmtId="187" fontId="18" fillId="0" borderId="29" xfId="0" applyNumberFormat="1" applyFont="1" applyBorder="1" applyAlignment="1">
      <alignment horizontal="center" vertical="center"/>
    </xf>
    <xf numFmtId="187" fontId="18" fillId="0" borderId="66" xfId="0" applyNumberFormat="1" applyFont="1" applyBorder="1" applyAlignment="1">
      <alignment horizontal="center" vertical="center"/>
    </xf>
    <xf numFmtId="0" fontId="0" fillId="0" borderId="119" xfId="0" applyBorder="1">
      <alignment vertical="center"/>
    </xf>
    <xf numFmtId="0" fontId="36" fillId="0" borderId="0" xfId="0" applyFont="1">
      <alignment vertical="center"/>
    </xf>
    <xf numFmtId="0" fontId="29" fillId="6" borderId="91" xfId="0" applyFont="1" applyFill="1" applyBorder="1" applyAlignment="1" applyProtection="1">
      <alignment horizontal="center" vertical="center"/>
      <protection locked="0"/>
    </xf>
    <xf numFmtId="0" fontId="30" fillId="6" borderId="92" xfId="0" applyFont="1" applyFill="1" applyBorder="1" applyAlignment="1" applyProtection="1">
      <alignment horizontal="center" vertical="center"/>
      <protection locked="0"/>
    </xf>
    <xf numFmtId="14" fontId="2" fillId="0" borderId="93" xfId="0" applyNumberFormat="1" applyFont="1" applyBorder="1" applyAlignment="1" applyProtection="1">
      <alignment horizontal="center" vertical="center"/>
      <protection locked="0"/>
    </xf>
    <xf numFmtId="14" fontId="2" fillId="0" borderId="94" xfId="0" applyNumberFormat="1" applyFont="1" applyBorder="1" applyAlignment="1" applyProtection="1">
      <alignment horizontal="center" vertical="center"/>
      <protection locked="0"/>
    </xf>
    <xf numFmtId="0" fontId="29" fillId="6" borderId="95" xfId="0" applyFont="1" applyFill="1" applyBorder="1" applyAlignment="1" applyProtection="1">
      <alignment horizontal="center" vertical="center"/>
      <protection locked="0"/>
    </xf>
    <xf numFmtId="0" fontId="30" fillId="6" borderId="25" xfId="0" applyFont="1" applyFill="1" applyBorder="1" applyAlignment="1" applyProtection="1">
      <alignment horizontal="center" vertical="center"/>
      <protection locked="0"/>
    </xf>
    <xf numFmtId="14" fontId="2" fillId="0" borderId="91" xfId="0" applyNumberFormat="1" applyFont="1" applyBorder="1" applyAlignment="1" applyProtection="1">
      <alignment horizontal="center" vertical="center"/>
      <protection locked="0"/>
    </xf>
    <xf numFmtId="14" fontId="2" fillId="0" borderId="25" xfId="0" applyNumberFormat="1" applyFont="1" applyBorder="1" applyAlignment="1" applyProtection="1">
      <alignment horizontal="center" vertical="center"/>
      <protection locked="0"/>
    </xf>
    <xf numFmtId="0" fontId="30" fillId="6" borderId="46" xfId="0" applyFont="1" applyFill="1" applyBorder="1" applyAlignment="1" applyProtection="1">
      <alignment horizontal="center" vertical="center"/>
      <protection locked="0"/>
    </xf>
    <xf numFmtId="14" fontId="2" fillId="0" borderId="114" xfId="0" applyNumberFormat="1" applyFont="1" applyBorder="1" applyAlignment="1" applyProtection="1">
      <alignment horizontal="center" vertical="center"/>
      <protection locked="0"/>
    </xf>
    <xf numFmtId="14" fontId="2" fillId="0" borderId="45" xfId="0" applyNumberFormat="1" applyFont="1" applyBorder="1" applyAlignment="1" applyProtection="1">
      <alignment horizontal="center" vertical="center"/>
      <protection locked="0"/>
    </xf>
    <xf numFmtId="14" fontId="2" fillId="0" borderId="47" xfId="0" applyNumberFormat="1" applyFont="1" applyBorder="1" applyAlignment="1" applyProtection="1">
      <alignment horizontal="center" vertical="center"/>
      <protection locked="0"/>
    </xf>
    <xf numFmtId="0" fontId="7" fillId="6" borderId="115" xfId="0" applyFont="1" applyFill="1" applyBorder="1" applyAlignment="1" applyProtection="1">
      <alignment horizontal="center" vertical="center"/>
      <protection locked="0"/>
    </xf>
    <xf numFmtId="0" fontId="27" fillId="6" borderId="116" xfId="0" applyFont="1" applyFill="1" applyBorder="1" applyAlignment="1" applyProtection="1">
      <alignment horizontal="center" vertical="center"/>
      <protection locked="0"/>
    </xf>
    <xf numFmtId="0" fontId="17" fillId="0" borderId="10" xfId="0" applyNumberFormat="1" applyFont="1" applyBorder="1" applyAlignment="1" applyProtection="1">
      <alignment horizontal="center" vertical="center"/>
    </xf>
    <xf numFmtId="184" fontId="33" fillId="6" borderId="67" xfId="0" applyNumberFormat="1" applyFont="1" applyFill="1" applyBorder="1" applyAlignment="1" applyProtection="1">
      <alignment horizontal="center" vertical="center"/>
      <protection locked="0"/>
    </xf>
    <xf numFmtId="38" fontId="13" fillId="5" borderId="56" xfId="1" applyFont="1" applyFill="1" applyBorder="1" applyAlignment="1" applyProtection="1">
      <alignment horizontal="right" vertical="center"/>
    </xf>
    <xf numFmtId="38" fontId="13" fillId="5" borderId="74" xfId="1" applyFont="1" applyFill="1" applyBorder="1" applyAlignment="1" applyProtection="1">
      <alignment horizontal="right" vertical="center"/>
    </xf>
    <xf numFmtId="38" fontId="13" fillId="5" borderId="69" xfId="1" applyFont="1" applyFill="1" applyBorder="1" applyAlignment="1" applyProtection="1">
      <alignment horizontal="right" vertical="center"/>
    </xf>
    <xf numFmtId="38" fontId="13" fillId="5" borderId="109" xfId="1" applyFont="1" applyFill="1" applyBorder="1" applyAlignment="1" applyProtection="1">
      <alignment horizontal="right" vertical="center"/>
    </xf>
    <xf numFmtId="38" fontId="13" fillId="5" borderId="62" xfId="1" applyFont="1" applyFill="1" applyBorder="1" applyAlignment="1" applyProtection="1">
      <alignment horizontal="right" vertical="center"/>
    </xf>
    <xf numFmtId="38" fontId="13" fillId="5" borderId="95" xfId="1" applyFont="1" applyFill="1" applyBorder="1" applyAlignment="1" applyProtection="1">
      <alignment horizontal="right" vertical="center"/>
    </xf>
    <xf numFmtId="38" fontId="13" fillId="5" borderId="105" xfId="1" applyFont="1" applyFill="1" applyBorder="1" applyAlignment="1" applyProtection="1">
      <alignment horizontal="right" vertical="center"/>
    </xf>
    <xf numFmtId="38" fontId="13" fillId="5" borderId="110" xfId="1" applyFont="1" applyFill="1" applyBorder="1" applyAlignment="1" applyProtection="1">
      <alignment horizontal="right" vertical="center"/>
    </xf>
    <xf numFmtId="38" fontId="13" fillId="5" borderId="102" xfId="1" applyFont="1" applyFill="1" applyBorder="1" applyAlignment="1" applyProtection="1">
      <alignment horizontal="right" vertical="center"/>
    </xf>
    <xf numFmtId="38" fontId="13" fillId="5" borderId="103" xfId="1" applyFont="1" applyFill="1" applyBorder="1" applyAlignment="1" applyProtection="1">
      <alignment horizontal="right" vertical="center"/>
    </xf>
    <xf numFmtId="38" fontId="13" fillId="5" borderId="106" xfId="1" applyFont="1" applyFill="1" applyBorder="1" applyAlignment="1" applyProtection="1">
      <alignment horizontal="right" vertical="center"/>
    </xf>
    <xf numFmtId="38" fontId="13" fillId="5" borderId="111" xfId="1" applyFont="1" applyFill="1" applyBorder="1" applyAlignment="1" applyProtection="1">
      <alignment horizontal="right" vertical="center"/>
    </xf>
    <xf numFmtId="185" fontId="34" fillId="3" borderId="96" xfId="0" applyNumberFormat="1" applyFont="1" applyFill="1" applyBorder="1" applyAlignment="1" applyProtection="1">
      <alignment horizontal="center" vertical="center"/>
    </xf>
    <xf numFmtId="185" fontId="34" fillId="3" borderId="97" xfId="0" applyNumberFormat="1" applyFont="1" applyFill="1" applyBorder="1" applyAlignment="1" applyProtection="1">
      <alignment horizontal="center" vertical="center"/>
    </xf>
    <xf numFmtId="185" fontId="34" fillId="3" borderId="68" xfId="0" applyNumberFormat="1" applyFont="1" applyFill="1" applyBorder="1" applyAlignment="1" applyProtection="1">
      <alignment horizontal="center" vertical="center"/>
    </xf>
    <xf numFmtId="0" fontId="0" fillId="3" borderId="63" xfId="0" applyFont="1" applyFill="1" applyBorder="1" applyAlignment="1" applyProtection="1">
      <alignment horizontal="center" vertical="center"/>
    </xf>
    <xf numFmtId="0" fontId="0" fillId="3" borderId="79" xfId="0" applyFont="1" applyFill="1" applyBorder="1" applyAlignment="1" applyProtection="1">
      <alignment horizontal="center" vertical="center"/>
    </xf>
    <xf numFmtId="0" fontId="36" fillId="3" borderId="101" xfId="0" applyFont="1" applyFill="1" applyBorder="1" applyAlignment="1" applyProtection="1">
      <alignment horizontal="center" vertical="center"/>
    </xf>
    <xf numFmtId="0" fontId="0" fillId="3" borderId="48" xfId="0" applyFill="1" applyBorder="1" applyAlignment="1" applyProtection="1">
      <alignment horizontal="center" vertical="center"/>
    </xf>
    <xf numFmtId="0" fontId="0" fillId="0" borderId="0" xfId="0" applyProtection="1">
      <alignment vertical="center"/>
    </xf>
    <xf numFmtId="0" fontId="0" fillId="0" borderId="0" xfId="0" applyAlignment="1" applyProtection="1">
      <alignment horizontal="right" vertical="center"/>
    </xf>
    <xf numFmtId="0" fontId="11" fillId="0" borderId="0" xfId="0" applyFont="1" applyAlignment="1" applyProtection="1">
      <alignment horizontal="centerContinuous" vertical="center"/>
    </xf>
    <xf numFmtId="0" fontId="0" fillId="0" borderId="0" xfId="0" applyAlignment="1" applyProtection="1">
      <alignment horizontal="centerContinuous" vertical="center"/>
    </xf>
    <xf numFmtId="0" fontId="0" fillId="0" borderId="0" xfId="0" applyBorder="1" applyAlignment="1" applyProtection="1">
      <alignment horizontal="center" vertical="center"/>
    </xf>
    <xf numFmtId="0" fontId="0" fillId="0" borderId="0" xfId="0" applyAlignment="1" applyProtection="1">
      <alignment vertical="center"/>
    </xf>
    <xf numFmtId="0" fontId="2" fillId="0" borderId="0" xfId="0" applyFont="1" applyAlignment="1" applyProtection="1">
      <alignment vertical="center"/>
    </xf>
    <xf numFmtId="178" fontId="2" fillId="0" borderId="0" xfId="0" applyNumberFormat="1" applyFont="1" applyProtection="1">
      <alignment vertical="center"/>
    </xf>
    <xf numFmtId="0" fontId="0" fillId="0" borderId="0" xfId="0" applyAlignment="1" applyProtection="1">
      <alignment horizontal="center" vertical="center"/>
    </xf>
    <xf numFmtId="179" fontId="2" fillId="0" borderId="0" xfId="0" applyNumberFormat="1" applyFont="1" applyAlignment="1" applyProtection="1">
      <alignment vertical="center"/>
    </xf>
    <xf numFmtId="180" fontId="2" fillId="0" borderId="0" xfId="0" applyNumberFormat="1" applyFont="1" applyAlignment="1" applyProtection="1">
      <alignment vertical="center" shrinkToFit="1"/>
    </xf>
    <xf numFmtId="14" fontId="35" fillId="4" borderId="67" xfId="0" applyNumberFormat="1" applyFont="1" applyFill="1" applyBorder="1" applyAlignment="1" applyProtection="1">
      <alignment horizontal="center" vertical="center"/>
    </xf>
    <xf numFmtId="186" fontId="35" fillId="4" borderId="67" xfId="0" applyNumberFormat="1" applyFont="1" applyFill="1" applyBorder="1" applyAlignment="1" applyProtection="1">
      <alignment horizontal="center" vertical="center"/>
    </xf>
    <xf numFmtId="14" fontId="0" fillId="4" borderId="0" xfId="0" applyNumberFormat="1" applyFill="1" applyProtection="1">
      <alignment vertical="center"/>
    </xf>
    <xf numFmtId="0" fontId="14" fillId="0" borderId="0" xfId="0" applyFont="1" applyProtection="1">
      <alignment vertical="center"/>
    </xf>
    <xf numFmtId="0" fontId="15" fillId="0" borderId="0" xfId="0" applyFont="1" applyProtection="1">
      <alignment vertical="center"/>
    </xf>
    <xf numFmtId="56" fontId="0" fillId="0" borderId="0" xfId="0" applyNumberFormat="1" applyProtection="1">
      <alignment vertical="center"/>
    </xf>
    <xf numFmtId="0" fontId="14" fillId="0" borderId="0" xfId="0" applyFont="1" applyAlignment="1" applyProtection="1">
      <alignment horizontal="right" vertical="top"/>
    </xf>
    <xf numFmtId="0" fontId="14" fillId="0" borderId="0" xfId="0" applyFont="1" applyAlignment="1" applyProtection="1">
      <alignment vertical="top"/>
    </xf>
    <xf numFmtId="0" fontId="15" fillId="0" borderId="0" xfId="0" applyFont="1" applyAlignment="1" applyProtection="1">
      <alignment vertical="top"/>
    </xf>
    <xf numFmtId="0" fontId="4" fillId="0" borderId="0" xfId="0" applyFont="1" applyAlignment="1" applyProtection="1">
      <alignment vertical="center"/>
    </xf>
    <xf numFmtId="0" fontId="10" fillId="0" borderId="0" xfId="0" applyFont="1" applyAlignment="1" applyProtection="1"/>
    <xf numFmtId="0" fontId="5" fillId="0" borderId="21" xfId="0" applyFont="1" applyBorder="1" applyAlignment="1" applyProtection="1">
      <alignment horizontal="right" vertical="center"/>
    </xf>
    <xf numFmtId="0" fontId="21" fillId="0" borderId="23" xfId="0" applyFont="1" applyBorder="1" applyAlignment="1" applyProtection="1">
      <alignment horizontal="left" vertical="center"/>
    </xf>
    <xf numFmtId="0" fontId="7" fillId="0" borderId="23" xfId="0" applyFont="1" applyBorder="1" applyAlignment="1" applyProtection="1">
      <alignment vertical="center"/>
    </xf>
    <xf numFmtId="0" fontId="0" fillId="0" borderId="23" xfId="0" applyBorder="1" applyAlignment="1" applyProtection="1">
      <alignment vertical="center"/>
    </xf>
    <xf numFmtId="0" fontId="0" fillId="0" borderId="24" xfId="0" applyBorder="1" applyAlignment="1" applyProtection="1">
      <alignment vertical="center"/>
    </xf>
    <xf numFmtId="0" fontId="5" fillId="0" borderId="5" xfId="0" applyFont="1" applyBorder="1" applyAlignment="1" applyProtection="1">
      <alignment horizontal="right" vertical="center"/>
    </xf>
    <xf numFmtId="0" fontId="20" fillId="0" borderId="0" xfId="0" applyFont="1" applyBorder="1" applyAlignment="1" applyProtection="1">
      <alignment horizontal="left" vertical="center"/>
    </xf>
    <xf numFmtId="0" fontId="5" fillId="0" borderId="43" xfId="0" applyFont="1" applyBorder="1" applyAlignment="1" applyProtection="1">
      <alignment horizontal="right" vertical="center"/>
    </xf>
    <xf numFmtId="0" fontId="21" fillId="0" borderId="44" xfId="0" applyFont="1" applyBorder="1" applyAlignment="1" applyProtection="1">
      <alignment horizontal="left" vertical="center"/>
    </xf>
    <xf numFmtId="0" fontId="7" fillId="0" borderId="0" xfId="0" applyFont="1" applyAlignment="1" applyProtection="1"/>
    <xf numFmtId="0" fontId="10" fillId="0" borderId="0" xfId="0" applyFont="1" applyProtection="1">
      <alignment vertical="center"/>
    </xf>
    <xf numFmtId="0" fontId="13" fillId="0" borderId="2" xfId="0" applyNumberFormat="1" applyFont="1" applyBorder="1" applyAlignment="1" applyProtection="1">
      <alignment horizontal="right" vertical="center" shrinkToFit="1"/>
    </xf>
    <xf numFmtId="0" fontId="2" fillId="0" borderId="3" xfId="0" applyNumberFormat="1" applyFont="1" applyBorder="1" applyAlignment="1" applyProtection="1">
      <alignment vertical="center" shrinkToFit="1"/>
    </xf>
    <xf numFmtId="0" fontId="2" fillId="0" borderId="46" xfId="0" applyNumberFormat="1" applyFont="1" applyBorder="1" applyAlignment="1" applyProtection="1">
      <alignment vertical="center" shrinkToFit="1"/>
    </xf>
    <xf numFmtId="14" fontId="0" fillId="2" borderId="0" xfId="0" applyNumberFormat="1" applyFill="1" applyAlignment="1" applyProtection="1">
      <alignment vertical="center"/>
    </xf>
    <xf numFmtId="0" fontId="13" fillId="0" borderId="5" xfId="0" applyNumberFormat="1" applyFont="1" applyBorder="1" applyAlignment="1" applyProtection="1">
      <alignment horizontal="right" vertical="center" shrinkToFit="1"/>
    </xf>
    <xf numFmtId="0" fontId="13" fillId="0" borderId="7" xfId="0" applyNumberFormat="1" applyFont="1" applyBorder="1" applyAlignment="1" applyProtection="1">
      <alignment horizontal="right" vertical="center" shrinkToFit="1"/>
    </xf>
    <xf numFmtId="0" fontId="13" fillId="0" borderId="43" xfId="0" applyNumberFormat="1" applyFont="1" applyBorder="1" applyAlignment="1" applyProtection="1">
      <alignment horizontal="right" vertical="center" shrinkToFit="1"/>
    </xf>
    <xf numFmtId="0" fontId="0" fillId="0" borderId="14" xfId="0" applyBorder="1" applyAlignment="1" applyProtection="1"/>
    <xf numFmtId="0" fontId="0" fillId="0" borderId="70" xfId="0" applyBorder="1" applyAlignment="1" applyProtection="1"/>
    <xf numFmtId="0" fontId="0" fillId="0" borderId="15" xfId="0" applyBorder="1" applyAlignment="1" applyProtection="1"/>
    <xf numFmtId="0" fontId="0" fillId="0" borderId="73" xfId="0" applyBorder="1" applyAlignment="1" applyProtection="1"/>
    <xf numFmtId="0" fontId="0" fillId="2" borderId="0" xfId="0" applyFill="1" applyProtection="1">
      <alignment vertical="center"/>
    </xf>
    <xf numFmtId="0" fontId="0" fillId="0" borderId="31" xfId="0" applyBorder="1" applyAlignment="1" applyProtection="1"/>
    <xf numFmtId="0" fontId="0" fillId="0" borderId="72" xfId="0" applyBorder="1" applyAlignment="1" applyProtection="1"/>
    <xf numFmtId="0" fontId="0" fillId="0" borderId="28" xfId="0" applyBorder="1" applyAlignment="1" applyProtection="1"/>
    <xf numFmtId="0" fontId="0" fillId="0" borderId="32" xfId="0" applyBorder="1" applyAlignment="1" applyProtection="1"/>
    <xf numFmtId="0" fontId="22" fillId="0" borderId="0" xfId="0" applyFont="1" applyFill="1" applyBorder="1" applyAlignment="1" applyProtection="1">
      <alignment vertical="center"/>
    </xf>
    <xf numFmtId="183" fontId="23" fillId="0" borderId="0" xfId="0" applyNumberFormat="1" applyFont="1" applyBorder="1" applyAlignment="1" applyProtection="1"/>
    <xf numFmtId="0" fontId="0" fillId="0" borderId="0" xfId="0" applyBorder="1" applyAlignment="1" applyProtection="1"/>
    <xf numFmtId="0" fontId="22" fillId="0" borderId="0" xfId="0"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3" borderId="50" xfId="0" applyFont="1" applyFill="1" applyBorder="1" applyAlignment="1" applyProtection="1">
      <alignment horizontal="right" vertical="center"/>
    </xf>
    <xf numFmtId="0" fontId="22" fillId="3" borderId="77" xfId="0" applyFont="1" applyFill="1" applyBorder="1" applyAlignment="1" applyProtection="1">
      <alignment vertical="center"/>
    </xf>
    <xf numFmtId="183" fontId="22" fillId="3" borderId="77" xfId="0" applyNumberFormat="1" applyFont="1" applyFill="1" applyBorder="1" applyAlignment="1" applyProtection="1">
      <alignment vertical="center"/>
    </xf>
    <xf numFmtId="0" fontId="0" fillId="3" borderId="77" xfId="0" applyFill="1" applyBorder="1" applyProtection="1">
      <alignment vertical="center"/>
    </xf>
    <xf numFmtId="183" fontId="27" fillId="3" borderId="77" xfId="0" applyNumberFormat="1" applyFont="1" applyFill="1" applyBorder="1" applyAlignment="1" applyProtection="1">
      <alignment horizontal="right" vertical="center"/>
    </xf>
    <xf numFmtId="0" fontId="22" fillId="3" borderId="51" xfId="0" applyFont="1" applyFill="1" applyBorder="1" applyAlignment="1" applyProtection="1">
      <alignment vertical="center"/>
    </xf>
    <xf numFmtId="0" fontId="27" fillId="0" borderId="7" xfId="0" applyFont="1" applyBorder="1" applyAlignment="1" applyProtection="1">
      <alignment horizontal="right" vertical="center"/>
    </xf>
    <xf numFmtId="183" fontId="22" fillId="0" borderId="8" xfId="0" applyNumberFormat="1" applyFont="1" applyBorder="1" applyAlignment="1" applyProtection="1">
      <alignment horizontal="right" vertical="center" shrinkToFit="1"/>
    </xf>
    <xf numFmtId="183" fontId="22" fillId="0" borderId="8" xfId="0" applyNumberFormat="1" applyFont="1" applyBorder="1" applyAlignment="1" applyProtection="1">
      <alignment vertical="center"/>
    </xf>
    <xf numFmtId="183" fontId="27" fillId="0" borderId="8" xfId="0" applyNumberFormat="1" applyFont="1" applyBorder="1" applyAlignment="1" applyProtection="1">
      <alignment horizontal="right" vertical="center"/>
    </xf>
    <xf numFmtId="183" fontId="22" fillId="0" borderId="8" xfId="0" applyNumberFormat="1" applyFont="1" applyBorder="1" applyAlignment="1" applyProtection="1">
      <alignment horizontal="left" vertical="center" shrinkToFit="1"/>
    </xf>
    <xf numFmtId="0" fontId="0" fillId="0" borderId="8" xfId="0" applyBorder="1" applyAlignment="1" applyProtection="1">
      <alignment horizontal="right" vertical="center"/>
    </xf>
    <xf numFmtId="0" fontId="22" fillId="0" borderId="45" xfId="0" applyFont="1" applyBorder="1" applyAlignment="1" applyProtection="1">
      <alignment vertical="center" shrinkToFit="1"/>
    </xf>
    <xf numFmtId="183" fontId="6" fillId="0" borderId="3" xfId="0" applyNumberFormat="1" applyFont="1" applyBorder="1" applyAlignment="1" applyProtection="1">
      <alignment horizontal="right" vertical="center"/>
    </xf>
    <xf numFmtId="0" fontId="21" fillId="0" borderId="3" xfId="0" applyFont="1" applyBorder="1" applyAlignment="1" applyProtection="1">
      <alignment horizontal="left" vertical="center"/>
    </xf>
    <xf numFmtId="183" fontId="21" fillId="0" borderId="3" xfId="0" applyNumberFormat="1" applyFont="1" applyBorder="1" applyAlignment="1" applyProtection="1">
      <alignment horizontal="left" vertical="center"/>
    </xf>
    <xf numFmtId="0" fontId="0" fillId="0" borderId="4" xfId="0" applyBorder="1" applyProtection="1">
      <alignment vertical="center"/>
    </xf>
    <xf numFmtId="183" fontId="22" fillId="0" borderId="3" xfId="0" applyNumberFormat="1" applyFont="1" applyBorder="1" applyAlignment="1" applyProtection="1">
      <alignment vertical="center"/>
    </xf>
    <xf numFmtId="183" fontId="22" fillId="0" borderId="4" xfId="0" applyNumberFormat="1" applyFont="1" applyBorder="1" applyAlignment="1" applyProtection="1">
      <alignment vertical="center"/>
    </xf>
    <xf numFmtId="183" fontId="6" fillId="0" borderId="0" xfId="0" applyNumberFormat="1" applyFont="1" applyBorder="1" applyAlignment="1" applyProtection="1">
      <alignment horizontal="right" vertical="center"/>
    </xf>
    <xf numFmtId="0" fontId="21" fillId="0" borderId="0" xfId="0" applyFont="1" applyBorder="1" applyAlignment="1" applyProtection="1">
      <alignment horizontal="left" vertical="center"/>
    </xf>
    <xf numFmtId="183" fontId="21" fillId="0" borderId="0" xfId="0" applyNumberFormat="1" applyFont="1" applyBorder="1" applyAlignment="1" applyProtection="1">
      <alignment horizontal="left" vertical="center"/>
    </xf>
    <xf numFmtId="0" fontId="0" fillId="0" borderId="6" xfId="0" applyBorder="1" applyProtection="1">
      <alignment vertical="center"/>
    </xf>
    <xf numFmtId="0" fontId="21" fillId="0" borderId="6" xfId="0" applyFont="1" applyBorder="1" applyAlignment="1" applyProtection="1">
      <alignment horizontal="left" vertical="center"/>
    </xf>
    <xf numFmtId="183" fontId="6" fillId="0" borderId="44" xfId="0" applyNumberFormat="1" applyFont="1" applyBorder="1" applyAlignment="1" applyProtection="1">
      <alignment horizontal="right" vertical="center"/>
    </xf>
    <xf numFmtId="183" fontId="22" fillId="0" borderId="44" xfId="0" applyNumberFormat="1" applyFont="1" applyBorder="1" applyAlignment="1" applyProtection="1">
      <alignment vertical="center"/>
    </xf>
    <xf numFmtId="0" fontId="0" fillId="0" borderId="42" xfId="0" applyBorder="1" applyProtection="1">
      <alignment vertical="center"/>
    </xf>
    <xf numFmtId="0" fontId="21" fillId="0" borderId="42" xfId="0" applyFont="1" applyBorder="1" applyAlignment="1" applyProtection="1">
      <alignment horizontal="left" vertical="center"/>
    </xf>
    <xf numFmtId="183" fontId="22" fillId="0" borderId="0" xfId="0" applyNumberFormat="1" applyFont="1" applyBorder="1" applyAlignment="1" applyProtection="1">
      <alignment vertical="center"/>
    </xf>
    <xf numFmtId="0" fontId="22" fillId="0" borderId="0" xfId="0" applyFont="1" applyBorder="1" applyAlignment="1" applyProtection="1">
      <alignment vertical="center"/>
    </xf>
    <xf numFmtId="0" fontId="22" fillId="0" borderId="33" xfId="0" applyFont="1" applyFill="1" applyBorder="1" applyAlignment="1" applyProtection="1">
      <alignment vertical="center"/>
    </xf>
    <xf numFmtId="183" fontId="22" fillId="0" borderId="23" xfId="0" applyNumberFormat="1" applyFont="1" applyBorder="1" applyAlignment="1" applyProtection="1">
      <alignment vertical="center"/>
    </xf>
    <xf numFmtId="0" fontId="22" fillId="0" borderId="23" xfId="0" applyFont="1" applyBorder="1" applyAlignment="1" applyProtection="1">
      <alignment vertical="center"/>
    </xf>
    <xf numFmtId="0" fontId="0" fillId="0" borderId="23" xfId="0" applyBorder="1" applyProtection="1">
      <alignment vertical="center"/>
    </xf>
    <xf numFmtId="0" fontId="0" fillId="0" borderId="24" xfId="0" applyBorder="1" applyProtection="1">
      <alignment vertical="center"/>
    </xf>
    <xf numFmtId="0" fontId="18" fillId="0" borderId="1"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3" borderId="48" xfId="0" applyFill="1" applyBorder="1" applyAlignment="1" applyProtection="1">
      <alignment horizontal="center" vertical="center"/>
    </xf>
    <xf numFmtId="0" fontId="0" fillId="3" borderId="49" xfId="0" applyFill="1" applyBorder="1" applyAlignment="1" applyProtection="1">
      <alignment horizontal="center" vertical="center"/>
    </xf>
    <xf numFmtId="0" fontId="7" fillId="0" borderId="2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2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17" xfId="0" applyBorder="1" applyAlignment="1">
      <alignment horizontal="left" vertical="center"/>
    </xf>
    <xf numFmtId="0" fontId="0" fillId="0" borderId="118"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3" borderId="52" xfId="0" applyFont="1" applyFill="1" applyBorder="1" applyAlignment="1" applyProtection="1">
      <alignment horizontal="center" vertical="center"/>
    </xf>
    <xf numFmtId="0" fontId="0" fillId="3" borderId="48" xfId="0" applyFont="1" applyFill="1" applyBorder="1" applyAlignment="1" applyProtection="1">
      <alignment horizontal="center" vertical="center"/>
    </xf>
    <xf numFmtId="0" fontId="0" fillId="6" borderId="4"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3" fillId="0" borderId="44" xfId="0" applyFont="1" applyBorder="1" applyAlignment="1">
      <alignment horizontal="right" vertical="center" shrinkToFit="1"/>
    </xf>
    <xf numFmtId="0" fontId="0" fillId="3" borderId="52" xfId="0" applyFill="1" applyBorder="1" applyAlignment="1" applyProtection="1">
      <alignment horizontal="center" vertical="center"/>
    </xf>
    <xf numFmtId="0" fontId="0" fillId="3" borderId="63" xfId="0" applyFill="1" applyBorder="1" applyAlignment="1" applyProtection="1">
      <alignment horizontal="center" vertical="center"/>
    </xf>
    <xf numFmtId="0" fontId="0" fillId="3" borderId="99" xfId="0" applyFill="1" applyBorder="1" applyAlignment="1" applyProtection="1">
      <alignment horizontal="center" vertical="center"/>
    </xf>
    <xf numFmtId="0" fontId="0" fillId="3" borderId="100" xfId="0" applyFill="1" applyBorder="1" applyAlignment="1" applyProtection="1">
      <alignment horizontal="center" vertical="center"/>
    </xf>
    <xf numFmtId="0" fontId="0" fillId="3" borderId="104" xfId="0" applyFill="1" applyBorder="1" applyAlignment="1" applyProtection="1">
      <alignment horizontal="center" vertical="center"/>
    </xf>
    <xf numFmtId="14" fontId="13" fillId="0" borderId="50" xfId="0" applyNumberFormat="1" applyFont="1" applyBorder="1" applyAlignment="1" applyProtection="1">
      <alignment horizontal="center" vertical="center"/>
      <protection locked="0"/>
    </xf>
    <xf numFmtId="14" fontId="13" fillId="0" borderId="51" xfId="0" applyNumberFormat="1" applyFont="1" applyBorder="1" applyAlignment="1" applyProtection="1">
      <alignment horizontal="center" vertical="center"/>
      <protection locked="0"/>
    </xf>
    <xf numFmtId="0" fontId="0" fillId="3" borderId="63" xfId="0" applyFill="1" applyBorder="1" applyAlignment="1">
      <alignment horizontal="center" vertical="center"/>
    </xf>
    <xf numFmtId="0" fontId="0" fillId="3" borderId="79" xfId="0" applyFill="1" applyBorder="1" applyAlignment="1">
      <alignment horizontal="center" vertical="center"/>
    </xf>
    <xf numFmtId="0" fontId="0" fillId="3" borderId="65" xfId="0" applyFill="1" applyBorder="1" applyAlignment="1">
      <alignment horizontal="center" vertical="center"/>
    </xf>
    <xf numFmtId="0" fontId="5" fillId="0" borderId="6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0" fillId="3" borderId="48" xfId="0" applyFill="1" applyBorder="1" applyAlignment="1">
      <alignment horizontal="center" vertical="center" wrapText="1"/>
    </xf>
    <xf numFmtId="0" fontId="0" fillId="3" borderId="1" xfId="0" applyFill="1" applyBorder="1" applyAlignment="1">
      <alignment horizontal="center" vertical="center"/>
    </xf>
    <xf numFmtId="0" fontId="0" fillId="3" borderId="48" xfId="0" applyFill="1" applyBorder="1" applyAlignment="1">
      <alignment horizontal="center" vertical="center"/>
    </xf>
    <xf numFmtId="0" fontId="0" fillId="3" borderId="52" xfId="0" applyFill="1" applyBorder="1" applyAlignment="1">
      <alignment horizontal="center" vertical="center"/>
    </xf>
    <xf numFmtId="0" fontId="17" fillId="6" borderId="1" xfId="0" applyFont="1" applyFill="1" applyBorder="1" applyAlignment="1" applyProtection="1">
      <alignment horizontal="center" vertical="center"/>
      <protection locked="0"/>
    </xf>
    <xf numFmtId="0" fontId="29" fillId="6" borderId="10" xfId="0" applyFont="1" applyFill="1" applyBorder="1" applyAlignment="1" applyProtection="1">
      <alignment horizontal="center" vertical="center"/>
      <protection locked="0"/>
    </xf>
    <xf numFmtId="0" fontId="30" fillId="6" borderId="10" xfId="0" applyFont="1" applyFill="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0" fillId="3" borderId="90" xfId="0" applyFill="1" applyBorder="1" applyAlignment="1">
      <alignment horizontal="center" vertical="center"/>
    </xf>
    <xf numFmtId="0" fontId="0" fillId="3" borderId="88" xfId="0" applyFill="1" applyBorder="1" applyAlignment="1">
      <alignment horizontal="center" vertical="center"/>
    </xf>
    <xf numFmtId="0" fontId="0" fillId="3" borderId="89" xfId="0" applyFill="1" applyBorder="1" applyAlignment="1">
      <alignment horizontal="center" vertical="center"/>
    </xf>
    <xf numFmtId="14" fontId="2" fillId="0" borderId="20" xfId="0" applyNumberFormat="1" applyFont="1" applyBorder="1" applyAlignment="1" applyProtection="1">
      <alignment horizontal="center" vertical="center"/>
      <protection locked="0"/>
    </xf>
    <xf numFmtId="14" fontId="2" fillId="0" borderId="87" xfId="0" applyNumberFormat="1" applyFont="1" applyBorder="1" applyAlignment="1" applyProtection="1">
      <alignment horizontal="center" vertical="center"/>
      <protection locked="0"/>
    </xf>
    <xf numFmtId="0" fontId="0" fillId="3" borderId="21" xfId="0" applyFill="1" applyBorder="1" applyAlignment="1">
      <alignment horizontal="center" vertical="center"/>
    </xf>
    <xf numFmtId="0" fontId="0" fillId="3" borderId="23" xfId="0" applyFill="1" applyBorder="1" applyAlignment="1">
      <alignment horizontal="center" vertical="center"/>
    </xf>
    <xf numFmtId="0" fontId="0" fillId="3" borderId="2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17" fillId="0" borderId="2" xfId="0" applyNumberFormat="1" applyFont="1" applyBorder="1" applyAlignment="1" applyProtection="1">
      <alignment horizontal="center" vertical="center"/>
      <protection locked="0"/>
    </xf>
    <xf numFmtId="0" fontId="17" fillId="0" borderId="3" xfId="0" applyNumberFormat="1" applyFont="1" applyBorder="1" applyAlignment="1" applyProtection="1">
      <alignment horizontal="center" vertical="center"/>
      <protection locked="0"/>
    </xf>
    <xf numFmtId="0" fontId="17" fillId="0" borderId="4" xfId="0" applyNumberFormat="1" applyFont="1" applyBorder="1" applyAlignment="1" applyProtection="1">
      <alignment horizontal="center" vertical="center"/>
      <protection locked="0"/>
    </xf>
    <xf numFmtId="0" fontId="17" fillId="0" borderId="7" xfId="0" applyNumberFormat="1" applyFont="1" applyBorder="1" applyAlignment="1" applyProtection="1">
      <alignment horizontal="center" vertical="center"/>
      <protection locked="0"/>
    </xf>
    <xf numFmtId="0" fontId="17" fillId="0" borderId="8" xfId="0" applyNumberFormat="1" applyFont="1" applyBorder="1" applyAlignment="1" applyProtection="1">
      <alignment horizontal="center" vertical="center"/>
      <protection locked="0"/>
    </xf>
    <xf numFmtId="0" fontId="17" fillId="0" borderId="9" xfId="0" applyNumberFormat="1" applyFont="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30" fillId="6" borderId="30" xfId="0" applyFont="1" applyFill="1" applyBorder="1" applyAlignment="1" applyProtection="1">
      <alignment horizontal="center" vertical="center"/>
      <protection locked="0"/>
    </xf>
    <xf numFmtId="0" fontId="17" fillId="6" borderId="20" xfId="0" applyFont="1" applyFill="1" applyBorder="1" applyAlignment="1" applyProtection="1">
      <alignment horizontal="center" vertical="center"/>
      <protection locked="0"/>
    </xf>
    <xf numFmtId="0" fontId="17" fillId="6" borderId="29" xfId="0" applyFont="1" applyFill="1" applyBorder="1" applyAlignment="1" applyProtection="1">
      <alignment horizontal="center" vertical="center"/>
      <protection locked="0"/>
    </xf>
    <xf numFmtId="0" fontId="17" fillId="0" borderId="43" xfId="0" applyNumberFormat="1" applyFont="1" applyBorder="1" applyAlignment="1" applyProtection="1">
      <alignment horizontal="center" vertical="center"/>
      <protection locked="0"/>
    </xf>
    <xf numFmtId="0" fontId="17" fillId="0" borderId="44" xfId="0" applyNumberFormat="1" applyFont="1" applyBorder="1" applyAlignment="1" applyProtection="1">
      <alignment horizontal="center" vertical="center"/>
      <protection locked="0"/>
    </xf>
    <xf numFmtId="0" fontId="17" fillId="0" borderId="42" xfId="0" applyNumberFormat="1" applyFont="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5" fillId="3" borderId="48" xfId="0" applyFont="1" applyFill="1" applyBorder="1" applyAlignment="1">
      <alignment horizontal="center" vertical="center"/>
    </xf>
    <xf numFmtId="0" fontId="5" fillId="3" borderId="49" xfId="0" applyFont="1" applyFill="1" applyBorder="1" applyAlignment="1">
      <alignment horizontal="center" vertical="center"/>
    </xf>
    <xf numFmtId="187" fontId="18" fillId="0" borderId="1" xfId="0" applyNumberFormat="1" applyFont="1" applyBorder="1" applyAlignment="1">
      <alignment horizontal="center" vertical="center"/>
    </xf>
    <xf numFmtId="187" fontId="18" fillId="0" borderId="64" xfId="0" applyNumberFormat="1" applyFont="1" applyBorder="1" applyAlignment="1">
      <alignment horizontal="center" vertical="center"/>
    </xf>
    <xf numFmtId="0" fontId="5" fillId="0" borderId="60" xfId="0" applyFont="1" applyBorder="1" applyAlignment="1" applyProtection="1">
      <alignment horizontal="center" vertical="center" shrinkToFit="1"/>
      <protection locked="0"/>
    </xf>
    <xf numFmtId="0" fontId="5" fillId="0" borderId="84" xfId="0" applyFont="1" applyBorder="1" applyAlignment="1" applyProtection="1">
      <alignment horizontal="center" vertical="center" shrinkToFit="1"/>
      <protection locked="0"/>
    </xf>
    <xf numFmtId="0" fontId="5" fillId="0" borderId="81" xfId="0" applyFont="1" applyBorder="1" applyAlignment="1" applyProtection="1">
      <alignment horizontal="center" vertical="center" shrinkToFit="1"/>
      <protection locked="0"/>
    </xf>
    <xf numFmtId="0" fontId="28" fillId="6" borderId="86" xfId="0" applyFont="1" applyFill="1" applyBorder="1" applyAlignment="1" applyProtection="1">
      <alignment horizontal="center" vertical="center"/>
      <protection locked="0"/>
    </xf>
    <xf numFmtId="0" fontId="28" fillId="6" borderId="83"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14" fontId="2" fillId="0" borderId="20" xfId="0" applyNumberFormat="1" applyFont="1" applyBorder="1" applyAlignment="1" applyProtection="1">
      <alignment horizontal="center" vertical="center" shrinkToFit="1"/>
      <protection locked="0"/>
    </xf>
    <xf numFmtId="14" fontId="2" fillId="0" borderId="87" xfId="0" applyNumberFormat="1" applyFont="1" applyBorder="1" applyAlignment="1" applyProtection="1">
      <alignment horizontal="center" vertical="center" shrinkToFit="1"/>
      <protection locked="0"/>
    </xf>
    <xf numFmtId="14" fontId="2" fillId="0" borderId="80" xfId="0" applyNumberFormat="1" applyFont="1" applyBorder="1" applyAlignment="1" applyProtection="1">
      <alignment horizontal="center" vertical="center" shrinkToFit="1"/>
      <protection locked="0"/>
    </xf>
    <xf numFmtId="0" fontId="0" fillId="3" borderId="21"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43" xfId="0" applyFont="1" applyBorder="1" applyAlignment="1" applyProtection="1">
      <alignment horizontal="left" vertical="center" shrinkToFit="1"/>
      <protection locked="0"/>
    </xf>
    <xf numFmtId="0" fontId="2" fillId="0" borderId="44" xfId="0" applyFont="1" applyBorder="1" applyAlignment="1" applyProtection="1">
      <alignment horizontal="left" vertical="center" shrinkToFit="1"/>
      <protection locked="0"/>
    </xf>
    <xf numFmtId="0" fontId="2" fillId="0" borderId="42" xfId="0" applyFont="1" applyBorder="1" applyAlignment="1" applyProtection="1">
      <alignment horizontal="left" vertical="center" shrinkToFit="1"/>
      <protection locked="0"/>
    </xf>
    <xf numFmtId="181" fontId="6" fillId="0" borderId="20" xfId="0" applyNumberFormat="1" applyFont="1" applyBorder="1" applyAlignment="1" applyProtection="1">
      <alignment horizontal="center" vertical="center" shrinkToFit="1"/>
      <protection locked="0"/>
    </xf>
    <xf numFmtId="181" fontId="6" fillId="0" borderId="87" xfId="0" applyNumberFormat="1" applyFont="1" applyBorder="1" applyAlignment="1" applyProtection="1">
      <alignment horizontal="center" vertical="center" shrinkToFit="1"/>
      <protection locked="0"/>
    </xf>
    <xf numFmtId="181" fontId="6" fillId="0" borderId="80" xfId="0" applyNumberFormat="1" applyFont="1" applyBorder="1" applyAlignment="1" applyProtection="1">
      <alignment horizontal="center" vertical="center" shrinkToFit="1"/>
      <protection locked="0"/>
    </xf>
    <xf numFmtId="0" fontId="6" fillId="0" borderId="61" xfId="0" applyFont="1" applyBorder="1" applyAlignment="1" applyProtection="1">
      <alignment horizontal="center" vertical="center" shrinkToFit="1"/>
      <protection locked="0"/>
    </xf>
    <xf numFmtId="0" fontId="6" fillId="0" borderId="85" xfId="0" applyFont="1" applyBorder="1" applyAlignment="1" applyProtection="1">
      <alignment horizontal="center" vertical="center" shrinkToFit="1"/>
      <protection locked="0"/>
    </xf>
    <xf numFmtId="0" fontId="6" fillId="0" borderId="82" xfId="0" applyFont="1" applyBorder="1" applyAlignment="1" applyProtection="1">
      <alignment horizontal="center" vertical="center" shrinkToFit="1"/>
      <protection locked="0"/>
    </xf>
    <xf numFmtId="0" fontId="6" fillId="0" borderId="62" xfId="0" applyFont="1" applyBorder="1" applyAlignment="1" applyProtection="1">
      <alignment horizontal="center" vertical="center" shrinkToFit="1"/>
      <protection locked="0"/>
    </xf>
    <xf numFmtId="0" fontId="6" fillId="0" borderId="86" xfId="0" applyFont="1" applyBorder="1" applyAlignment="1" applyProtection="1">
      <alignment horizontal="center" vertical="center" shrinkToFit="1"/>
      <protection locked="0"/>
    </xf>
    <xf numFmtId="0" fontId="6" fillId="0" borderId="83" xfId="0" applyFont="1" applyBorder="1" applyAlignment="1" applyProtection="1">
      <alignment horizontal="center" vertical="center" shrinkToFit="1"/>
      <protection locked="0"/>
    </xf>
    <xf numFmtId="0" fontId="0" fillId="3" borderId="107" xfId="0" applyFill="1" applyBorder="1" applyAlignment="1" applyProtection="1">
      <alignment horizontal="center" vertical="center" wrapText="1"/>
    </xf>
    <xf numFmtId="0" fontId="0" fillId="3" borderId="108" xfId="0" applyFill="1" applyBorder="1" applyAlignment="1" applyProtection="1">
      <alignment horizontal="center" vertical="center"/>
    </xf>
    <xf numFmtId="0" fontId="0" fillId="3" borderId="99" xfId="0" applyFill="1" applyBorder="1" applyAlignment="1">
      <alignment horizontal="center" vertical="center"/>
    </xf>
    <xf numFmtId="0" fontId="0" fillId="3" borderId="100" xfId="0" applyFill="1" applyBorder="1" applyAlignment="1">
      <alignment horizontal="center" vertical="center"/>
    </xf>
    <xf numFmtId="0" fontId="0" fillId="3" borderId="112" xfId="0" applyFill="1" applyBorder="1" applyAlignment="1">
      <alignment horizontal="center" vertical="center"/>
    </xf>
    <xf numFmtId="0" fontId="5" fillId="3" borderId="52"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63" xfId="0" applyFont="1" applyBorder="1" applyAlignment="1">
      <alignment horizontal="center" vertical="center"/>
    </xf>
    <xf numFmtId="0" fontId="6" fillId="0" borderId="1" xfId="0" applyFont="1" applyBorder="1" applyAlignment="1">
      <alignment horizontal="center" vertical="center"/>
    </xf>
    <xf numFmtId="0" fontId="6" fillId="0" borderId="65" xfId="0" applyFont="1" applyBorder="1" applyAlignment="1">
      <alignment horizontal="center" vertical="center"/>
    </xf>
    <xf numFmtId="0" fontId="6" fillId="0" borderId="29" xfId="0" applyFont="1" applyBorder="1" applyAlignment="1">
      <alignment horizontal="center" vertical="center"/>
    </xf>
    <xf numFmtId="0" fontId="13" fillId="0" borderId="2" xfId="0" applyNumberFormat="1" applyFont="1" applyBorder="1" applyAlignment="1" applyProtection="1">
      <alignment horizontal="left" vertical="center" shrinkToFit="1"/>
    </xf>
    <xf numFmtId="0" fontId="13" fillId="0" borderId="3" xfId="0" applyNumberFormat="1" applyFont="1" applyBorder="1" applyAlignment="1" applyProtection="1">
      <alignment horizontal="left" vertical="center" shrinkToFit="1"/>
    </xf>
    <xf numFmtId="0" fontId="13" fillId="0" borderId="4" xfId="0" applyNumberFormat="1" applyFont="1" applyBorder="1" applyAlignment="1" applyProtection="1">
      <alignment horizontal="left" vertical="center" shrinkToFit="1"/>
    </xf>
    <xf numFmtId="0" fontId="2" fillId="3" borderId="97" xfId="0" applyNumberFormat="1" applyFont="1" applyFill="1" applyBorder="1" applyAlignment="1" applyProtection="1">
      <alignment horizontal="center" vertical="center"/>
    </xf>
    <xf numFmtId="0" fontId="2" fillId="3" borderId="98" xfId="0" applyNumberFormat="1" applyFont="1" applyFill="1" applyBorder="1" applyAlignment="1" applyProtection="1">
      <alignment horizontal="center" vertical="center"/>
    </xf>
    <xf numFmtId="0" fontId="0" fillId="3" borderId="21" xfId="0" applyFont="1" applyFill="1" applyBorder="1" applyAlignment="1" applyProtection="1">
      <alignment horizontal="center" vertical="center"/>
    </xf>
    <xf numFmtId="0" fontId="0" fillId="3" borderId="23"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2" fillId="3" borderId="96" xfId="0" applyNumberFormat="1" applyFont="1" applyFill="1" applyBorder="1" applyAlignment="1" applyProtection="1">
      <alignment horizontal="center" vertical="center"/>
    </xf>
    <xf numFmtId="0" fontId="0" fillId="0" borderId="5" xfId="0"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0" fillId="0" borderId="42" xfId="0" applyBorder="1" applyAlignment="1" applyProtection="1">
      <alignment horizontal="center" vertical="center"/>
    </xf>
    <xf numFmtId="0" fontId="2" fillId="0" borderId="0" xfId="0" applyNumberFormat="1" applyFont="1" applyBorder="1" applyAlignment="1" applyProtection="1">
      <alignment horizontal="left" vertical="center" shrinkToFit="1"/>
    </xf>
    <xf numFmtId="0" fontId="2" fillId="0" borderId="25" xfId="0" applyNumberFormat="1" applyFont="1" applyBorder="1" applyAlignment="1" applyProtection="1">
      <alignment horizontal="left" vertical="center" shrinkToFit="1"/>
    </xf>
    <xf numFmtId="0" fontId="2" fillId="0" borderId="3" xfId="0" applyNumberFormat="1" applyFont="1" applyBorder="1" applyAlignment="1" applyProtection="1">
      <alignment horizontal="center" vertical="center" shrinkToFit="1"/>
    </xf>
    <xf numFmtId="0" fontId="19" fillId="0" borderId="0" xfId="0" applyNumberFormat="1" applyFont="1" applyBorder="1" applyAlignment="1" applyProtection="1">
      <alignment horizontal="center" vertical="center" shrinkToFit="1"/>
    </xf>
    <xf numFmtId="0" fontId="19" fillId="0" borderId="8" xfId="0" applyNumberFormat="1" applyFont="1" applyBorder="1" applyAlignment="1" applyProtection="1">
      <alignment horizontal="center" vertical="center" shrinkToFit="1"/>
    </xf>
    <xf numFmtId="0" fontId="2" fillId="0" borderId="44" xfId="0" applyNumberFormat="1" applyFont="1" applyBorder="1" applyAlignment="1" applyProtection="1">
      <alignment horizontal="left" vertical="center" shrinkToFit="1"/>
    </xf>
    <xf numFmtId="0" fontId="2" fillId="0" borderId="47" xfId="0" applyNumberFormat="1" applyFont="1" applyBorder="1" applyAlignment="1" applyProtection="1">
      <alignment horizontal="left" vertical="center" shrinkToFit="1"/>
    </xf>
    <xf numFmtId="0" fontId="13" fillId="0" borderId="43" xfId="0" applyNumberFormat="1" applyFont="1" applyBorder="1" applyAlignment="1" applyProtection="1">
      <alignment horizontal="right" vertical="top" wrapText="1" indent="1"/>
    </xf>
    <xf numFmtId="0" fontId="13" fillId="0" borderId="44" xfId="0" applyNumberFormat="1" applyFont="1" applyBorder="1" applyAlignment="1" applyProtection="1">
      <alignment horizontal="right" vertical="top" wrapText="1" indent="1"/>
    </xf>
    <xf numFmtId="182" fontId="0" fillId="0" borderId="0" xfId="0" applyNumberFormat="1" applyAlignment="1" applyProtection="1">
      <alignment horizontal="right" vertical="center"/>
    </xf>
    <xf numFmtId="0" fontId="14" fillId="0" borderId="0" xfId="0" applyFont="1" applyAlignment="1" applyProtection="1">
      <alignment horizontal="left" vertical="top" wrapText="1"/>
    </xf>
    <xf numFmtId="0" fontId="0" fillId="0" borderId="44" xfId="0" applyBorder="1" applyAlignment="1" applyProtection="1">
      <alignment horizontal="left" vertical="center"/>
    </xf>
    <xf numFmtId="0" fontId="0" fillId="3" borderId="33" xfId="0" applyFill="1" applyBorder="1" applyAlignment="1" applyProtection="1">
      <alignment horizontal="center" vertical="center" shrinkToFit="1"/>
    </xf>
    <xf numFmtId="0" fontId="0" fillId="3" borderId="23" xfId="0" applyFill="1" applyBorder="1" applyAlignment="1" applyProtection="1">
      <alignment horizontal="center" vertical="center" shrinkToFit="1"/>
    </xf>
    <xf numFmtId="0" fontId="0" fillId="3" borderId="26" xfId="0" applyFill="1" applyBorder="1" applyAlignment="1" applyProtection="1">
      <alignment horizontal="center" vertical="center" shrinkToFit="1"/>
    </xf>
    <xf numFmtId="0" fontId="0" fillId="3" borderId="8" xfId="0" applyFill="1" applyBorder="1" applyAlignment="1" applyProtection="1">
      <alignment horizontal="center" vertical="center" shrinkToFit="1"/>
    </xf>
    <xf numFmtId="0" fontId="20" fillId="3" borderId="21" xfId="0" applyFont="1" applyFill="1" applyBorder="1" applyAlignment="1" applyProtection="1">
      <alignment horizontal="center"/>
    </xf>
    <xf numFmtId="0" fontId="21" fillId="3" borderId="23" xfId="0" applyFont="1" applyFill="1" applyBorder="1" applyAlignment="1" applyProtection="1">
      <alignment horizontal="center"/>
    </xf>
    <xf numFmtId="0" fontId="21" fillId="3" borderId="22" xfId="0" applyFont="1" applyFill="1" applyBorder="1" applyAlignment="1" applyProtection="1">
      <alignment horizontal="center"/>
    </xf>
    <xf numFmtId="0" fontId="0" fillId="3" borderId="34" xfId="0" applyFill="1" applyBorder="1" applyAlignment="1" applyProtection="1">
      <alignment horizontal="center" vertical="center" shrinkToFit="1"/>
    </xf>
    <xf numFmtId="0" fontId="0" fillId="3" borderId="12" xfId="0" applyFill="1" applyBorder="1" applyAlignment="1" applyProtection="1">
      <alignment horizontal="center" vertical="center" shrinkToFit="1"/>
    </xf>
    <xf numFmtId="0" fontId="0" fillId="3" borderId="34" xfId="0" applyFill="1" applyBorder="1" applyAlignment="1" applyProtection="1">
      <alignment horizontal="center" shrinkToFit="1"/>
    </xf>
    <xf numFmtId="0" fontId="0" fillId="3" borderId="34" xfId="0" applyFill="1" applyBorder="1" applyAlignment="1" applyProtection="1">
      <alignment horizontal="center" vertical="center"/>
    </xf>
    <xf numFmtId="0" fontId="0" fillId="3" borderId="12" xfId="0" applyFill="1" applyBorder="1" applyAlignment="1" applyProtection="1">
      <alignment horizontal="center" vertical="center"/>
    </xf>
    <xf numFmtId="0" fontId="0" fillId="3" borderId="35" xfId="0" applyFill="1" applyBorder="1" applyAlignment="1" applyProtection="1">
      <alignment horizontal="center" vertical="center"/>
    </xf>
    <xf numFmtId="0" fontId="0" fillId="3" borderId="36" xfId="0" applyFill="1" applyBorder="1" applyAlignment="1" applyProtection="1">
      <alignment horizontal="center" vertical="center"/>
    </xf>
    <xf numFmtId="0" fontId="0" fillId="3" borderId="37" xfId="0" applyFill="1" applyBorder="1" applyAlignment="1" applyProtection="1">
      <alignment horizontal="center" vertical="center"/>
    </xf>
    <xf numFmtId="0" fontId="0" fillId="3" borderId="10" xfId="0" applyFill="1" applyBorder="1" applyAlignment="1" applyProtection="1">
      <alignment horizontal="center" vertical="center"/>
    </xf>
    <xf numFmtId="0" fontId="0" fillId="3" borderId="19" xfId="0" applyFill="1" applyBorder="1" applyAlignment="1" applyProtection="1">
      <alignment horizontal="center" vertical="center"/>
    </xf>
    <xf numFmtId="0" fontId="0" fillId="3" borderId="38" xfId="0" applyFill="1" applyBorder="1" applyAlignment="1" applyProtection="1">
      <alignment horizontal="center" vertical="center"/>
    </xf>
    <xf numFmtId="0" fontId="5" fillId="3" borderId="7" xfId="0" applyFont="1" applyFill="1" applyBorder="1" applyAlignment="1" applyProtection="1">
      <alignment horizontal="center" vertical="top"/>
    </xf>
    <xf numFmtId="0" fontId="6" fillId="3" borderId="8" xfId="0" applyFont="1" applyFill="1" applyBorder="1" applyAlignment="1" applyProtection="1">
      <alignment horizontal="center" vertical="top"/>
    </xf>
    <xf numFmtId="0" fontId="6" fillId="3" borderId="9" xfId="0" applyFont="1" applyFill="1" applyBorder="1" applyAlignment="1" applyProtection="1">
      <alignment horizontal="center" vertical="top"/>
    </xf>
    <xf numFmtId="177" fontId="9" fillId="3" borderId="12" xfId="0" applyNumberFormat="1" applyFont="1" applyFill="1" applyBorder="1" applyAlignment="1" applyProtection="1">
      <alignment horizontal="center" vertical="top" shrinkToFit="1"/>
    </xf>
    <xf numFmtId="0" fontId="4" fillId="3" borderId="33" xfId="0" applyFont="1" applyFill="1" applyBorder="1" applyAlignment="1" applyProtection="1">
      <alignment horizontal="center" vertical="center" wrapText="1"/>
    </xf>
    <xf numFmtId="0" fontId="4" fillId="3" borderId="22" xfId="0" applyFont="1" applyFill="1" applyBorder="1" applyAlignment="1" applyProtection="1">
      <alignment horizontal="center" vertical="center" wrapText="1"/>
    </xf>
    <xf numFmtId="0" fontId="4" fillId="3" borderId="26"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0" fillId="0" borderId="23" xfId="0" applyNumberFormat="1" applyBorder="1" applyAlignment="1" applyProtection="1">
      <alignment horizontal="left" vertical="center"/>
    </xf>
    <xf numFmtId="0" fontId="0" fillId="0" borderId="22" xfId="0" applyNumberFormat="1" applyBorder="1" applyAlignment="1" applyProtection="1">
      <alignment horizontal="left" vertical="center"/>
    </xf>
    <xf numFmtId="0" fontId="0" fillId="0" borderId="8" xfId="0" applyNumberFormat="1" applyBorder="1" applyAlignment="1" applyProtection="1">
      <alignment horizontal="left" vertical="center"/>
    </xf>
    <xf numFmtId="0" fontId="0" fillId="0" borderId="9" xfId="0" applyNumberFormat="1" applyBorder="1" applyAlignment="1" applyProtection="1">
      <alignment horizontal="left" vertical="center"/>
    </xf>
    <xf numFmtId="0" fontId="0" fillId="3" borderId="27" xfId="0" applyFont="1" applyFill="1" applyBorder="1" applyAlignment="1" applyProtection="1">
      <alignment horizontal="center" vertical="center" shrinkToFit="1"/>
    </xf>
    <xf numFmtId="0" fontId="22" fillId="3" borderId="28" xfId="0" applyFont="1" applyFill="1" applyBorder="1" applyAlignment="1" applyProtection="1">
      <alignment horizontal="center" vertical="center" shrinkToFit="1"/>
    </xf>
    <xf numFmtId="176" fontId="2" fillId="0" borderId="30" xfId="0" applyNumberFormat="1" applyFont="1" applyBorder="1" applyAlignment="1" applyProtection="1">
      <alignment horizontal="center" vertical="center"/>
    </xf>
    <xf numFmtId="176" fontId="2" fillId="0" borderId="31" xfId="0" applyNumberFormat="1" applyFont="1" applyBorder="1" applyAlignment="1" applyProtection="1">
      <alignment horizontal="center" vertical="center"/>
    </xf>
    <xf numFmtId="176" fontId="2" fillId="0" borderId="28" xfId="0" applyNumberFormat="1" applyFont="1" applyBorder="1" applyAlignment="1" applyProtection="1">
      <alignment horizontal="center" vertical="center"/>
    </xf>
    <xf numFmtId="0" fontId="0" fillId="3" borderId="21" xfId="0" applyFill="1" applyBorder="1" applyAlignment="1" applyProtection="1">
      <alignment horizontal="center" vertical="center" wrapText="1"/>
    </xf>
    <xf numFmtId="0" fontId="0" fillId="3" borderId="22"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0" fillId="3" borderId="6" xfId="0" applyFill="1" applyBorder="1" applyAlignment="1" applyProtection="1">
      <alignment horizontal="center" vertical="center" wrapText="1"/>
    </xf>
    <xf numFmtId="0" fontId="16" fillId="0" borderId="7" xfId="0" applyFont="1" applyBorder="1" applyAlignment="1" applyProtection="1">
      <alignment horizontal="left" vertical="center" shrinkToFit="1"/>
    </xf>
    <xf numFmtId="0" fontId="16" fillId="0" borderId="8" xfId="0" applyFont="1" applyBorder="1" applyAlignment="1" applyProtection="1">
      <alignment horizontal="left" vertical="center" shrinkToFit="1"/>
    </xf>
    <xf numFmtId="0" fontId="9" fillId="0" borderId="2" xfId="0" applyNumberFormat="1" applyFont="1" applyBorder="1" applyAlignment="1" applyProtection="1">
      <alignment horizontal="left" vertical="center" shrinkToFit="1"/>
    </xf>
    <xf numFmtId="0" fontId="9" fillId="0" borderId="3" xfId="0" applyNumberFormat="1" applyFont="1" applyBorder="1" applyAlignment="1" applyProtection="1">
      <alignment horizontal="left" vertical="center" shrinkToFit="1"/>
    </xf>
    <xf numFmtId="0" fontId="9" fillId="0" borderId="4" xfId="0" applyNumberFormat="1" applyFont="1" applyBorder="1" applyAlignment="1" applyProtection="1">
      <alignment horizontal="left" vertical="center" shrinkToFit="1"/>
    </xf>
    <xf numFmtId="0" fontId="0" fillId="0" borderId="23" xfId="0" applyBorder="1" applyAlignment="1" applyProtection="1">
      <alignment horizontal="left" vertical="center"/>
    </xf>
    <xf numFmtId="0" fontId="13" fillId="0" borderId="30" xfId="0" applyFont="1" applyBorder="1" applyAlignment="1" applyProtection="1">
      <alignment horizontal="center" vertical="center" shrinkToFit="1"/>
    </xf>
    <xf numFmtId="0" fontId="13" fillId="0" borderId="31" xfId="0" applyFont="1" applyBorder="1" applyAlignment="1" applyProtection="1">
      <alignment horizontal="center" vertical="center" shrinkToFit="1"/>
    </xf>
    <xf numFmtId="0" fontId="2" fillId="3" borderId="39"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183" fontId="23" fillId="0" borderId="10" xfId="0" applyNumberFormat="1" applyFont="1" applyBorder="1" applyAlignment="1" applyProtection="1"/>
    <xf numFmtId="183" fontId="23" fillId="0" borderId="19" xfId="0" applyNumberFormat="1" applyFont="1" applyBorder="1" applyAlignment="1" applyProtection="1"/>
    <xf numFmtId="183" fontId="23" fillId="0" borderId="69" xfId="0" applyNumberFormat="1" applyFont="1" applyBorder="1" applyAlignment="1" applyProtection="1"/>
    <xf numFmtId="0" fontId="2" fillId="3" borderId="27"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183" fontId="23" fillId="0" borderId="30" xfId="0" applyNumberFormat="1" applyFont="1" applyBorder="1" applyAlignment="1" applyProtection="1"/>
    <xf numFmtId="183" fontId="23" fillId="0" borderId="31" xfId="0" applyNumberFormat="1" applyFont="1" applyBorder="1" applyAlignment="1" applyProtection="1"/>
    <xf numFmtId="183" fontId="23" fillId="0" borderId="71" xfId="0" applyNumberFormat="1" applyFont="1" applyBorder="1" applyAlignment="1" applyProtection="1"/>
    <xf numFmtId="0" fontId="12" fillId="0" borderId="0" xfId="0" applyFont="1" applyBorder="1" applyAlignment="1" applyProtection="1">
      <alignment horizontal="left" shrinkToFit="1"/>
    </xf>
    <xf numFmtId="0" fontId="0" fillId="3" borderId="21" xfId="0" applyFill="1" applyBorder="1" applyAlignment="1" applyProtection="1">
      <alignment horizontal="center" vertical="center"/>
    </xf>
    <xf numFmtId="0" fontId="0" fillId="3" borderId="23" xfId="0" applyFill="1" applyBorder="1" applyAlignment="1" applyProtection="1">
      <alignment horizontal="center" vertical="center"/>
    </xf>
    <xf numFmtId="0" fontId="0" fillId="3" borderId="24"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45" xfId="0"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3" borderId="42" xfId="0" applyFont="1" applyFill="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176" fontId="2" fillId="0" borderId="2" xfId="0" applyNumberFormat="1" applyFont="1" applyBorder="1" applyAlignment="1" applyProtection="1">
      <alignment horizontal="center" vertical="center" shrinkToFit="1"/>
    </xf>
    <xf numFmtId="176" fontId="2" fillId="0" borderId="3" xfId="0" applyNumberFormat="1" applyFont="1" applyBorder="1" applyAlignment="1" applyProtection="1">
      <alignment horizontal="center" vertical="center" shrinkToFit="1"/>
    </xf>
    <xf numFmtId="176" fontId="2" fillId="0" borderId="5" xfId="0" applyNumberFormat="1" applyFont="1" applyBorder="1" applyAlignment="1" applyProtection="1">
      <alignment horizontal="center" vertical="center" shrinkToFit="1"/>
    </xf>
    <xf numFmtId="176" fontId="2" fillId="0" borderId="0" xfId="0" applyNumberFormat="1" applyFont="1" applyBorder="1" applyAlignment="1" applyProtection="1">
      <alignment horizontal="center" vertical="center" shrinkToFit="1"/>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43"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42"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13" fillId="0" borderId="7" xfId="0" applyNumberFormat="1" applyFont="1" applyBorder="1" applyAlignment="1" applyProtection="1">
      <alignment horizontal="right" vertical="top" wrapText="1" indent="1"/>
    </xf>
    <xf numFmtId="0" fontId="13" fillId="0" borderId="8" xfId="0" applyNumberFormat="1" applyFont="1" applyBorder="1" applyAlignment="1" applyProtection="1">
      <alignment horizontal="right" vertical="top" wrapText="1" indent="1"/>
    </xf>
    <xf numFmtId="0" fontId="2" fillId="3" borderId="26"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5" fillId="0" borderId="7" xfId="0" applyFont="1" applyBorder="1" applyAlignment="1" applyProtection="1">
      <alignment horizontal="center" vertical="center" wrapText="1"/>
    </xf>
    <xf numFmtId="0" fontId="19" fillId="0" borderId="44" xfId="0" applyNumberFormat="1" applyFont="1" applyBorder="1" applyAlignment="1" applyProtection="1">
      <alignment horizontal="center" vertical="center" shrinkToFit="1"/>
    </xf>
    <xf numFmtId="183" fontId="2" fillId="0" borderId="74" xfId="0" applyNumberFormat="1" applyFont="1" applyBorder="1" applyAlignment="1" applyProtection="1">
      <alignment horizontal="center" vertical="center" shrinkToFit="1"/>
    </xf>
    <xf numFmtId="183" fontId="2" fillId="0" borderId="58" xfId="0" applyNumberFormat="1" applyFont="1" applyBorder="1" applyAlignment="1" applyProtection="1">
      <alignment horizontal="center" vertical="center" shrinkToFit="1"/>
    </xf>
    <xf numFmtId="183" fontId="22" fillId="0" borderId="1" xfId="0" applyNumberFormat="1" applyFont="1" applyBorder="1" applyAlignment="1" applyProtection="1">
      <alignment horizontal="center" vertical="center" shrinkToFit="1"/>
    </xf>
    <xf numFmtId="183" fontId="22" fillId="0" borderId="64" xfId="0" applyNumberFormat="1" applyFont="1" applyBorder="1" applyAlignment="1" applyProtection="1">
      <alignment horizontal="center" vertical="center" shrinkToFit="1"/>
    </xf>
    <xf numFmtId="183" fontId="22" fillId="0" borderId="29" xfId="0" applyNumberFormat="1" applyFont="1" applyBorder="1" applyAlignment="1" applyProtection="1">
      <alignment horizontal="center" vertical="center" shrinkToFit="1"/>
    </xf>
    <xf numFmtId="183" fontId="22" fillId="0" borderId="66" xfId="0" applyNumberFormat="1" applyFont="1" applyBorder="1" applyAlignment="1" applyProtection="1">
      <alignment horizontal="center" vertical="center" shrinkToFit="1"/>
    </xf>
    <xf numFmtId="183" fontId="22" fillId="3" borderId="12" xfId="0" applyNumberFormat="1" applyFont="1" applyFill="1" applyBorder="1" applyAlignment="1" applyProtection="1">
      <alignment horizontal="center" vertical="center"/>
    </xf>
    <xf numFmtId="183" fontId="2" fillId="0" borderId="56" xfId="0" applyNumberFormat="1" applyFont="1" applyBorder="1" applyAlignment="1" applyProtection="1">
      <alignment horizontal="center" vertical="center" shrinkToFit="1"/>
    </xf>
    <xf numFmtId="0" fontId="22" fillId="0" borderId="39"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4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22" fillId="0" borderId="44" xfId="0" applyFont="1" applyFill="1" applyBorder="1" applyAlignment="1" applyProtection="1">
      <alignment horizontal="center" vertical="center"/>
    </xf>
    <xf numFmtId="0" fontId="22" fillId="3" borderId="76" xfId="0" applyFont="1" applyFill="1" applyBorder="1" applyAlignment="1" applyProtection="1">
      <alignment horizontal="center" vertical="center"/>
    </xf>
    <xf numFmtId="0" fontId="22" fillId="3" borderId="12" xfId="0" applyFont="1" applyFill="1" applyBorder="1" applyAlignment="1" applyProtection="1">
      <alignment horizontal="center" vertical="center"/>
    </xf>
    <xf numFmtId="183" fontId="22" fillId="0" borderId="2" xfId="0" applyNumberFormat="1" applyFont="1" applyBorder="1" applyAlignment="1" applyProtection="1">
      <alignment horizontal="center" vertical="center"/>
    </xf>
    <xf numFmtId="183" fontId="22" fillId="0" borderId="3" xfId="0" applyNumberFormat="1" applyFont="1" applyBorder="1" applyAlignment="1" applyProtection="1">
      <alignment horizontal="center" vertical="center"/>
    </xf>
    <xf numFmtId="183" fontId="22" fillId="0" borderId="5" xfId="0" applyNumberFormat="1" applyFont="1" applyBorder="1" applyAlignment="1" applyProtection="1">
      <alignment horizontal="center" vertical="center"/>
    </xf>
    <xf numFmtId="183" fontId="22" fillId="0" borderId="0" xfId="0" applyNumberFormat="1" applyFont="1" applyBorder="1" applyAlignment="1" applyProtection="1">
      <alignment horizontal="center" vertical="center"/>
    </xf>
    <xf numFmtId="183" fontId="22" fillId="0" borderId="43" xfId="0" applyNumberFormat="1" applyFont="1" applyBorder="1" applyAlignment="1" applyProtection="1">
      <alignment horizontal="center" vertical="center"/>
    </xf>
    <xf numFmtId="183" fontId="22" fillId="0" borderId="44" xfId="0" applyNumberFormat="1" applyFont="1" applyBorder="1" applyAlignment="1" applyProtection="1">
      <alignment horizontal="center" vertical="center"/>
    </xf>
    <xf numFmtId="183" fontId="4" fillId="3" borderId="1" xfId="0" applyNumberFormat="1" applyFont="1" applyFill="1" applyBorder="1" applyAlignment="1" applyProtection="1">
      <alignment horizontal="center" vertical="center"/>
    </xf>
    <xf numFmtId="0" fontId="22" fillId="3" borderId="1" xfId="0" applyFont="1" applyFill="1" applyBorder="1" applyAlignment="1" applyProtection="1">
      <alignment horizontal="center" wrapText="1"/>
    </xf>
    <xf numFmtId="0" fontId="0" fillId="3" borderId="1" xfId="0" applyFill="1" applyBorder="1" applyAlignment="1" applyProtection="1">
      <alignment horizontal="center"/>
    </xf>
    <xf numFmtId="0" fontId="0" fillId="3" borderId="29" xfId="0" applyFill="1" applyBorder="1" applyAlignment="1" applyProtection="1">
      <alignment horizontal="center"/>
    </xf>
    <xf numFmtId="183" fontId="4" fillId="3" borderId="35" xfId="0" applyNumberFormat="1" applyFont="1" applyFill="1" applyBorder="1" applyAlignment="1" applyProtection="1">
      <alignment horizontal="center" vertical="center"/>
    </xf>
    <xf numFmtId="183" fontId="4" fillId="3" borderId="78" xfId="0" applyNumberFormat="1" applyFont="1" applyFill="1" applyBorder="1" applyAlignment="1" applyProtection="1">
      <alignment horizontal="center" vertical="center"/>
    </xf>
    <xf numFmtId="183" fontId="22" fillId="0" borderId="44" xfId="0" applyNumberFormat="1" applyFont="1" applyBorder="1" applyAlignment="1" applyProtection="1">
      <alignment horizontal="left" vertical="center"/>
    </xf>
    <xf numFmtId="183" fontId="22" fillId="0" borderId="47" xfId="0" applyNumberFormat="1" applyFont="1" applyBorder="1" applyAlignment="1" applyProtection="1">
      <alignment horizontal="left" vertical="center"/>
    </xf>
    <xf numFmtId="0" fontId="17" fillId="0" borderId="7" xfId="0" applyFont="1" applyBorder="1" applyAlignment="1" applyProtection="1">
      <alignment horizontal="center" vertical="top" shrinkToFit="1"/>
    </xf>
    <xf numFmtId="0" fontId="17" fillId="0" borderId="8" xfId="0" applyFont="1" applyBorder="1" applyAlignment="1" applyProtection="1">
      <alignment horizontal="center" vertical="top" shrinkToFit="1"/>
    </xf>
    <xf numFmtId="0" fontId="3" fillId="0" borderId="21"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183" fontId="22" fillId="3" borderId="48" xfId="0" applyNumberFormat="1" applyFont="1" applyFill="1" applyBorder="1" applyAlignment="1" applyProtection="1">
      <alignment horizontal="center" vertical="center"/>
    </xf>
    <xf numFmtId="183" fontId="22" fillId="3" borderId="49" xfId="0" applyNumberFormat="1" applyFont="1" applyFill="1" applyBorder="1" applyAlignment="1" applyProtection="1">
      <alignment horizontal="center" vertical="center"/>
    </xf>
    <xf numFmtId="0" fontId="22" fillId="0" borderId="65" xfId="0" applyFont="1" applyFill="1" applyBorder="1" applyAlignment="1" applyProtection="1">
      <alignment horizontal="center" vertical="center"/>
    </xf>
    <xf numFmtId="0" fontId="22" fillId="0" borderId="29" xfId="0" applyFont="1" applyFill="1" applyBorder="1" applyAlignment="1" applyProtection="1">
      <alignment horizontal="center" vertical="center"/>
    </xf>
    <xf numFmtId="0" fontId="22" fillId="0" borderId="63"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183" fontId="2" fillId="3" borderId="56" xfId="0" applyNumberFormat="1" applyFont="1" applyFill="1" applyBorder="1" applyAlignment="1" applyProtection="1">
      <alignment horizontal="center" vertical="center"/>
    </xf>
    <xf numFmtId="183" fontId="2" fillId="3" borderId="74" xfId="0" applyNumberFormat="1" applyFont="1" applyFill="1" applyBorder="1" applyAlignment="1" applyProtection="1">
      <alignment horizontal="center" vertical="center"/>
    </xf>
    <xf numFmtId="183" fontId="2" fillId="3" borderId="58" xfId="0" applyNumberFormat="1" applyFont="1" applyFill="1" applyBorder="1" applyAlignment="1" applyProtection="1">
      <alignment horizontal="center" vertical="center"/>
    </xf>
    <xf numFmtId="187" fontId="2" fillId="0" borderId="1" xfId="1" applyNumberFormat="1" applyFont="1" applyBorder="1" applyAlignment="1" applyProtection="1">
      <alignment horizontal="center" vertical="center"/>
    </xf>
    <xf numFmtId="187" fontId="2" fillId="0" borderId="64" xfId="1" applyNumberFormat="1" applyFont="1" applyBorder="1" applyAlignment="1" applyProtection="1">
      <alignment horizontal="center" vertical="center"/>
    </xf>
    <xf numFmtId="187" fontId="2" fillId="0" borderId="57" xfId="1" applyNumberFormat="1" applyFont="1" applyBorder="1" applyAlignment="1" applyProtection="1">
      <alignment horizontal="center" vertical="center"/>
    </xf>
    <xf numFmtId="187" fontId="2" fillId="0" borderId="75" xfId="1" applyNumberFormat="1" applyFont="1" applyBorder="1" applyAlignment="1" applyProtection="1">
      <alignment horizontal="center" vertical="center"/>
    </xf>
    <xf numFmtId="187" fontId="2" fillId="0" borderId="59" xfId="1" applyNumberFormat="1" applyFont="1" applyBorder="1" applyAlignment="1" applyProtection="1">
      <alignment horizontal="center" vertical="center"/>
    </xf>
    <xf numFmtId="0" fontId="22" fillId="3" borderId="52" xfId="0" applyFont="1" applyFill="1" applyBorder="1" applyAlignment="1" applyProtection="1">
      <alignment horizontal="center" vertical="center"/>
    </xf>
    <xf numFmtId="0" fontId="22" fillId="3" borderId="48" xfId="0" applyFont="1" applyFill="1" applyBorder="1" applyAlignment="1" applyProtection="1">
      <alignment horizontal="center" vertical="center"/>
    </xf>
    <xf numFmtId="0" fontId="22" fillId="3" borderId="63" xfId="0" applyFont="1" applyFill="1" applyBorder="1" applyAlignment="1" applyProtection="1">
      <alignment horizontal="center" vertical="center"/>
    </xf>
    <xf numFmtId="0" fontId="22" fillId="3" borderId="1" xfId="0" applyFont="1" applyFill="1" applyBorder="1" applyAlignment="1" applyProtection="1">
      <alignment horizontal="center" vertical="center"/>
    </xf>
    <xf numFmtId="0" fontId="3" fillId="0" borderId="21" xfId="0" applyFont="1" applyBorder="1" applyAlignment="1" applyProtection="1">
      <alignment horizontal="center" vertical="center"/>
    </xf>
    <xf numFmtId="0" fontId="4" fillId="0" borderId="23" xfId="0" applyFont="1" applyBorder="1" applyAlignment="1" applyProtection="1">
      <alignment horizontal="center" vertical="center"/>
    </xf>
    <xf numFmtId="0" fontId="0" fillId="3" borderId="30" xfId="0" applyFill="1" applyBorder="1" applyAlignment="1" applyProtection="1">
      <alignment horizontal="center" vertical="center" shrinkToFit="1"/>
    </xf>
    <xf numFmtId="0" fontId="0" fillId="3" borderId="28" xfId="0" applyFill="1" applyBorder="1" applyAlignment="1" applyProtection="1">
      <alignment horizontal="center" vertical="center" shrinkToFit="1"/>
    </xf>
    <xf numFmtId="0" fontId="0" fillId="3" borderId="21" xfId="0" applyFont="1" applyFill="1" applyBorder="1" applyAlignment="1" applyProtection="1">
      <alignment horizontal="center" vertical="center" wrapText="1"/>
    </xf>
    <xf numFmtId="0" fontId="22" fillId="3" borderId="22" xfId="0" applyFont="1" applyFill="1" applyBorder="1" applyAlignment="1" applyProtection="1">
      <alignment horizontal="center" vertical="center" wrapText="1"/>
    </xf>
    <xf numFmtId="0" fontId="22" fillId="3" borderId="5" xfId="0" applyFont="1" applyFill="1" applyBorder="1" applyAlignment="1" applyProtection="1">
      <alignment horizontal="center" vertical="center" wrapText="1"/>
    </xf>
    <xf numFmtId="0" fontId="22" fillId="3" borderId="6" xfId="0" applyFont="1" applyFill="1" applyBorder="1" applyAlignment="1" applyProtection="1">
      <alignment horizontal="center" vertical="center" wrapText="1"/>
    </xf>
    <xf numFmtId="0" fontId="22" fillId="3" borderId="43" xfId="0" applyFont="1" applyFill="1" applyBorder="1" applyAlignment="1" applyProtection="1">
      <alignment horizontal="center" vertical="center" wrapText="1"/>
    </xf>
    <xf numFmtId="0" fontId="22" fillId="3" borderId="42" xfId="0" applyFont="1" applyFill="1" applyBorder="1" applyAlignment="1" applyProtection="1">
      <alignment horizontal="center" vertical="center" wrapText="1"/>
    </xf>
    <xf numFmtId="0" fontId="7" fillId="0" borderId="23" xfId="0" applyFont="1" applyFill="1" applyBorder="1" applyAlignment="1">
      <alignment horizontal="center"/>
    </xf>
    <xf numFmtId="0" fontId="0" fillId="0" borderId="23" xfId="0" applyBorder="1" applyAlignment="1">
      <alignment horizontal="left"/>
    </xf>
    <xf numFmtId="0" fontId="7" fillId="0" borderId="120" xfId="0" applyFont="1" applyFill="1" applyBorder="1" applyAlignment="1">
      <alignment horizontal="center"/>
    </xf>
    <xf numFmtId="0" fontId="0" fillId="0" borderId="120" xfId="0" applyBorder="1" applyAlignment="1">
      <alignment horizontal="left"/>
    </xf>
    <xf numFmtId="183" fontId="23" fillId="0" borderId="23" xfId="0" applyNumberFormat="1" applyFont="1" applyBorder="1" applyAlignment="1"/>
    <xf numFmtId="183" fontId="23" fillId="0" borderId="120" xfId="0" applyNumberFormat="1" applyFont="1"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0</xdr:rowOff>
    </xdr:to>
    <xdr:sp macro="" textlink="$B$2">
      <xdr:nvSpPr>
        <xdr:cNvPr id="2" name="片側の 2 つの角を丸めた四角形 1"/>
        <xdr:cNvSpPr/>
      </xdr:nvSpPr>
      <xdr:spPr>
        <a:xfrm>
          <a:off x="685800" y="495300"/>
          <a:ext cx="2009775" cy="247650"/>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9D9F8CC6-1A13-46E3-B2BF-113467C76135}" type="TxLink">
            <a:rPr kumimoji="1" lang="ja-JP" altLang="en-US" sz="1100" b="1" i="0" u="none" strike="noStrike">
              <a:solidFill>
                <a:schemeClr val="bg1"/>
              </a:solidFill>
              <a:latin typeface="BIZ UDPゴシック" panose="020B0400000000000000" pitchFamily="50" charset="-128"/>
              <a:ea typeface="BIZ UDPゴシック" panose="020B0400000000000000" pitchFamily="50" charset="-128"/>
            </a:rPr>
            <a:pPr algn="l"/>
            <a:t>作成日(yyyy/m/d)</a:t>
          </a:fld>
          <a:endParaRPr kumimoji="1" lang="ja-JP" altLang="en-US"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4</xdr:row>
      <xdr:rowOff>0</xdr:rowOff>
    </xdr:from>
    <xdr:to>
      <xdr:col>3</xdr:col>
      <xdr:colOff>0</xdr:colOff>
      <xdr:row>5</xdr:row>
      <xdr:rowOff>0</xdr:rowOff>
    </xdr:to>
    <xdr:sp macro="" textlink="$B$5">
      <xdr:nvSpPr>
        <xdr:cNvPr id="3" name="片側の 2 つの角を丸めた四角形 2"/>
        <xdr:cNvSpPr/>
      </xdr:nvSpPr>
      <xdr:spPr>
        <a:xfrm>
          <a:off x="685800" y="1238250"/>
          <a:ext cx="2009775" cy="247650"/>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6B1D99A1-7248-4EE5-8174-E2CB23951326}" type="TxLink">
            <a:rPr kumimoji="1" lang="en-US" altLang="en-US" sz="1100" b="1" i="0" u="none" strike="noStrike">
              <a:solidFill>
                <a:schemeClr val="bg1"/>
              </a:solidFill>
              <a:latin typeface="BIZ UDゴシック"/>
              <a:ea typeface="BIZ UDゴシック"/>
            </a:rPr>
            <a:pPr algn="l"/>
            <a:t>(１)認定保護者（請求者）</a:t>
          </a:fld>
          <a:endParaRPr kumimoji="1" lang="ja-JP" altLang="en-US"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11</xdr:row>
      <xdr:rowOff>0</xdr:rowOff>
    </xdr:from>
    <xdr:to>
      <xdr:col>3</xdr:col>
      <xdr:colOff>0</xdr:colOff>
      <xdr:row>12</xdr:row>
      <xdr:rowOff>0</xdr:rowOff>
    </xdr:to>
    <xdr:sp macro="" textlink="$B$12">
      <xdr:nvSpPr>
        <xdr:cNvPr id="5" name="片側の 2 つの角を丸めた四角形 4"/>
        <xdr:cNvSpPr/>
      </xdr:nvSpPr>
      <xdr:spPr>
        <a:xfrm>
          <a:off x="685800" y="4857750"/>
          <a:ext cx="1924050" cy="247650"/>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6091B767-3026-493D-9195-11790D46F70E}" type="TxLink">
            <a:rPr kumimoji="1" lang="en-US" altLang="en-US" sz="1100" b="1" i="0" u="none" strike="noStrike">
              <a:solidFill>
                <a:schemeClr val="bg1"/>
              </a:solidFill>
              <a:latin typeface="BIZ UDゴシック"/>
              <a:ea typeface="BIZ UDゴシック"/>
            </a:rPr>
            <a:pPr algn="l"/>
            <a:t>(２)認定児童</a:t>
          </a:fld>
          <a:endParaRPr kumimoji="1" lang="ja-JP" altLang="en-US"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0</xdr:colOff>
      <xdr:row>24</xdr:row>
      <xdr:rowOff>0</xdr:rowOff>
    </xdr:from>
    <xdr:to>
      <xdr:col>3</xdr:col>
      <xdr:colOff>0</xdr:colOff>
      <xdr:row>25</xdr:row>
      <xdr:rowOff>0</xdr:rowOff>
    </xdr:to>
    <xdr:sp macro="" textlink="$B$25">
      <xdr:nvSpPr>
        <xdr:cNvPr id="6" name="片側の 2 つの角を丸めた四角形 5"/>
        <xdr:cNvSpPr/>
      </xdr:nvSpPr>
      <xdr:spPr>
        <a:xfrm>
          <a:off x="685800" y="7334250"/>
          <a:ext cx="1924050" cy="247650"/>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35C9AAC8-E3E7-43D7-9ADC-54CFF9F48DD1}" type="TxLink">
            <a:rPr kumimoji="1" lang="en-US" altLang="en-US" sz="1100" b="1" i="0" u="none" strike="noStrike">
              <a:solidFill>
                <a:schemeClr val="bg1"/>
              </a:solidFill>
              <a:latin typeface="BIZ UDゴシック"/>
              <a:ea typeface="BIZ UDゴシック"/>
            </a:rPr>
            <a:pPr algn="l"/>
            <a:t>(３)請求金額</a:t>
          </a:fld>
          <a:endParaRPr kumimoji="1" lang="ja-JP" altLang="en-US"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223545</xdr:colOff>
      <xdr:row>25</xdr:row>
      <xdr:rowOff>0</xdr:rowOff>
    </xdr:from>
    <xdr:to>
      <xdr:col>5</xdr:col>
      <xdr:colOff>524846</xdr:colOff>
      <xdr:row>31</xdr:row>
      <xdr:rowOff>0</xdr:rowOff>
    </xdr:to>
    <xdr:sp macro="" textlink="">
      <xdr:nvSpPr>
        <xdr:cNvPr id="9" name="右矢印 8"/>
        <xdr:cNvSpPr/>
      </xdr:nvSpPr>
      <xdr:spPr>
        <a:xfrm rot="5400000">
          <a:off x="3183099" y="7770650"/>
          <a:ext cx="2876938" cy="301301"/>
        </a:xfrm>
        <a:prstGeom prst="rightArrow">
          <a:avLst>
            <a:gd name="adj1" fmla="val 50000"/>
            <a:gd name="adj2" fmla="val 7258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30</xdr:row>
      <xdr:rowOff>0</xdr:rowOff>
    </xdr:from>
    <xdr:to>
      <xdr:col>11</xdr:col>
      <xdr:colOff>0</xdr:colOff>
      <xdr:row>31</xdr:row>
      <xdr:rowOff>0</xdr:rowOff>
    </xdr:to>
    <xdr:sp macro="" textlink="$J$31">
      <xdr:nvSpPr>
        <xdr:cNvPr id="10" name="片側の 2 つの角を丸めた四角形 9"/>
        <xdr:cNvSpPr/>
      </xdr:nvSpPr>
      <xdr:spPr>
        <a:xfrm>
          <a:off x="7104872" y="8864082"/>
          <a:ext cx="1457909" cy="495688"/>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F8EA1AA-2FA5-4A49-BDC4-A4EDBFB0B957}" type="TxLink">
            <a:rPr kumimoji="1" lang="ja-JP" altLang="en-US" sz="1200" b="1" i="0" u="none" strike="noStrike">
              <a:solidFill>
                <a:schemeClr val="bg1"/>
              </a:solidFill>
              <a:latin typeface="BIZ UDゴシック"/>
              <a:ea typeface="BIZ UDゴシック"/>
            </a:rPr>
            <a:pPr algn="ctr"/>
            <a:t>月額上限額</a:t>
          </a:fld>
          <a:endParaRPr kumimoji="1" lang="ja-JP" altLang="en-US" sz="1200" b="1">
            <a:solidFill>
              <a:schemeClr val="bg1"/>
            </a:solidFill>
          </a:endParaRPr>
        </a:p>
      </xdr:txBody>
    </xdr:sp>
    <xdr:clientData/>
  </xdr:twoCellAnchor>
  <xdr:twoCellAnchor>
    <xdr:from>
      <xdr:col>1</xdr:col>
      <xdr:colOff>0</xdr:colOff>
      <xdr:row>38</xdr:row>
      <xdr:rowOff>1</xdr:rowOff>
    </xdr:from>
    <xdr:to>
      <xdr:col>3</xdr:col>
      <xdr:colOff>0</xdr:colOff>
      <xdr:row>39</xdr:row>
      <xdr:rowOff>0</xdr:rowOff>
    </xdr:to>
    <xdr:sp macro="" textlink="$B$39">
      <xdr:nvSpPr>
        <xdr:cNvPr id="11" name="片側の 2 つの角を丸めた四角形 10"/>
        <xdr:cNvSpPr/>
      </xdr:nvSpPr>
      <xdr:spPr>
        <a:xfrm>
          <a:off x="402167" y="12393084"/>
          <a:ext cx="1926166" cy="243416"/>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DCFF67A6-78C6-47BF-A7F4-BF87725C957D}" type="TxLink">
            <a:rPr kumimoji="1" lang="en-US" altLang="en-US" sz="1100" b="1" i="0" u="none" strike="noStrike">
              <a:solidFill>
                <a:schemeClr val="bg1"/>
              </a:solidFill>
              <a:latin typeface="BIZ UDゴシック"/>
              <a:ea typeface="BIZ UDゴシック"/>
            </a:rPr>
            <a:pPr algn="l"/>
            <a:t>(４)振込先</a:t>
          </a:fld>
          <a:endParaRPr kumimoji="1" lang="ja-JP" altLang="en-US"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xdr:colOff>
      <xdr:row>43</xdr:row>
      <xdr:rowOff>1</xdr:rowOff>
    </xdr:from>
    <xdr:to>
      <xdr:col>3</xdr:col>
      <xdr:colOff>0</xdr:colOff>
      <xdr:row>44</xdr:row>
      <xdr:rowOff>0</xdr:rowOff>
    </xdr:to>
    <xdr:sp macro="" textlink="$C$44">
      <xdr:nvSpPr>
        <xdr:cNvPr id="12" name="片側の 2 つの角を丸めた四角形 11"/>
        <xdr:cNvSpPr/>
      </xdr:nvSpPr>
      <xdr:spPr>
        <a:xfrm>
          <a:off x="1365251" y="13853584"/>
          <a:ext cx="963082" cy="243416"/>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CB9E22F-7676-48E6-8E0D-188AA8D93EE2}" type="TxLink">
            <a:rPr kumimoji="1" lang="ja-JP" altLang="en-US" sz="1100" b="1" i="0" u="none" strike="noStrike">
              <a:solidFill>
                <a:schemeClr val="bg1"/>
              </a:solidFill>
              <a:latin typeface="BIZ UDゴシック"/>
              <a:ea typeface="BIZ UDゴシック"/>
            </a:rPr>
            <a:pPr algn="ctr"/>
            <a:t>委任</a:t>
          </a:fld>
          <a:endParaRPr kumimoji="1" lang="ja-JP" altLang="en-US"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0</xdr:colOff>
      <xdr:row>9</xdr:row>
      <xdr:rowOff>0</xdr:rowOff>
    </xdr:to>
    <xdr:sp macro="" textlink="$A$9">
      <xdr:nvSpPr>
        <xdr:cNvPr id="2" name="片側の 2 つの角を丸めた四角形 1"/>
        <xdr:cNvSpPr/>
      </xdr:nvSpPr>
      <xdr:spPr>
        <a:xfrm>
          <a:off x="0" y="2562225"/>
          <a:ext cx="2200275" cy="238125"/>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7050A31F-C590-49DF-9E17-99BF15C65C9D}" type="TxLink">
            <a:rPr kumimoji="1" lang="en-US" altLang="en-US" sz="1200" b="1" i="0" u="none" strike="noStrike">
              <a:solidFill>
                <a:schemeClr val="bg1"/>
              </a:solidFill>
              <a:latin typeface="BIZ UDゴシック"/>
              <a:ea typeface="BIZ UDゴシック"/>
            </a:rPr>
            <a:pPr algn="l"/>
            <a:t>(１)認定保護者（請求者）</a:t>
          </a:fld>
          <a:endParaRPr kumimoji="1" lang="ja-JP" altLang="en-US" sz="1100">
            <a:solidFill>
              <a:schemeClr val="bg1"/>
            </a:solidFill>
          </a:endParaRPr>
        </a:p>
      </xdr:txBody>
    </xdr:sp>
    <xdr:clientData/>
  </xdr:twoCellAnchor>
  <xdr:twoCellAnchor>
    <xdr:from>
      <xdr:col>0</xdr:col>
      <xdr:colOff>0</xdr:colOff>
      <xdr:row>13</xdr:row>
      <xdr:rowOff>0</xdr:rowOff>
    </xdr:from>
    <xdr:to>
      <xdr:col>7</xdr:col>
      <xdr:colOff>0</xdr:colOff>
      <xdr:row>14</xdr:row>
      <xdr:rowOff>0</xdr:rowOff>
    </xdr:to>
    <xdr:sp macro="" textlink="$A$14">
      <xdr:nvSpPr>
        <xdr:cNvPr id="4" name="片側の 2 つの角を丸めた四角形 3"/>
        <xdr:cNvSpPr/>
      </xdr:nvSpPr>
      <xdr:spPr>
        <a:xfrm>
          <a:off x="0" y="5191125"/>
          <a:ext cx="2200275" cy="238125"/>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4A3F99B0-6221-4713-A67C-0AF75F14DB71}" type="TxLink">
            <a:rPr kumimoji="1" lang="en-US" altLang="en-US" sz="1200" b="1" i="0" u="none" strike="noStrike">
              <a:solidFill>
                <a:schemeClr val="bg1"/>
              </a:solidFill>
              <a:latin typeface="BIZ UDゴシック"/>
              <a:ea typeface="BIZ UDゴシック"/>
            </a:rPr>
            <a:pPr algn="l"/>
            <a:t>(２)認定児童</a:t>
          </a:fld>
          <a:endParaRPr kumimoji="1" lang="ja-JP" altLang="en-US" sz="1100">
            <a:solidFill>
              <a:schemeClr val="bg1"/>
            </a:solidFill>
          </a:endParaRPr>
        </a:p>
      </xdr:txBody>
    </xdr:sp>
    <xdr:clientData/>
  </xdr:twoCellAnchor>
  <xdr:twoCellAnchor>
    <xdr:from>
      <xdr:col>0</xdr:col>
      <xdr:colOff>0</xdr:colOff>
      <xdr:row>26</xdr:row>
      <xdr:rowOff>0</xdr:rowOff>
    </xdr:from>
    <xdr:to>
      <xdr:col>7</xdr:col>
      <xdr:colOff>0</xdr:colOff>
      <xdr:row>27</xdr:row>
      <xdr:rowOff>0</xdr:rowOff>
    </xdr:to>
    <xdr:sp macro="" textlink="$A$27">
      <xdr:nvSpPr>
        <xdr:cNvPr id="5" name="片側の 2 つの角を丸めた四角形 4"/>
        <xdr:cNvSpPr/>
      </xdr:nvSpPr>
      <xdr:spPr>
        <a:xfrm>
          <a:off x="0" y="6372225"/>
          <a:ext cx="2200275" cy="238125"/>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DF0458DA-C93D-48DB-8856-1B297DB75F13}" type="TxLink">
            <a:rPr kumimoji="1" lang="en-US" altLang="en-US" sz="1200" b="1" i="0" u="none" strike="noStrike">
              <a:solidFill>
                <a:schemeClr val="bg1"/>
              </a:solidFill>
              <a:latin typeface="BIZ UDゴシック"/>
              <a:ea typeface="BIZ UDゴシック"/>
            </a:rPr>
            <a:pPr algn="l"/>
            <a:t>(３)請求金額</a:t>
          </a:fld>
          <a:endParaRPr kumimoji="1" lang="ja-JP" altLang="en-US" sz="1100">
            <a:solidFill>
              <a:schemeClr val="bg1"/>
            </a:solidFill>
          </a:endParaRPr>
        </a:p>
      </xdr:txBody>
    </xdr:sp>
    <xdr:clientData/>
  </xdr:twoCellAnchor>
  <xdr:twoCellAnchor>
    <xdr:from>
      <xdr:col>0</xdr:col>
      <xdr:colOff>0</xdr:colOff>
      <xdr:row>4</xdr:row>
      <xdr:rowOff>0</xdr:rowOff>
    </xdr:from>
    <xdr:to>
      <xdr:col>26</xdr:col>
      <xdr:colOff>0</xdr:colOff>
      <xdr:row>7</xdr:row>
      <xdr:rowOff>0</xdr:rowOff>
    </xdr:to>
    <xdr:sp macro="" textlink="">
      <xdr:nvSpPr>
        <xdr:cNvPr id="6" name="角丸四角形 5"/>
        <xdr:cNvSpPr/>
      </xdr:nvSpPr>
      <xdr:spPr>
        <a:xfrm>
          <a:off x="0" y="1132417"/>
          <a:ext cx="8255000" cy="751416"/>
        </a:xfrm>
        <a:prstGeom prst="roundRect">
          <a:avLst>
            <a:gd name="adj" fmla="val 757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1</xdr:row>
      <xdr:rowOff>0</xdr:rowOff>
    </xdr:from>
    <xdr:to>
      <xdr:col>28</xdr:col>
      <xdr:colOff>0</xdr:colOff>
      <xdr:row>2</xdr:row>
      <xdr:rowOff>0</xdr:rowOff>
    </xdr:to>
    <xdr:sp macro="" textlink="$AB$2">
      <xdr:nvSpPr>
        <xdr:cNvPr id="8" name="片側の 2 つの角を丸めた四角形 7"/>
        <xdr:cNvSpPr/>
      </xdr:nvSpPr>
      <xdr:spPr>
        <a:xfrm>
          <a:off x="8610600" y="238125"/>
          <a:ext cx="904875" cy="400050"/>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D4288F76-F985-48F6-BFD9-E8CAA66C9774}" type="TxLink">
            <a:rPr kumimoji="1" lang="ja-JP" altLang="en-US" sz="1100" b="1" i="0" u="none" strike="noStrike">
              <a:solidFill>
                <a:schemeClr val="bg1"/>
              </a:solidFill>
              <a:latin typeface="BIZ UDゴシック"/>
              <a:ea typeface="BIZ UDゴシック"/>
            </a:rPr>
            <a:pPr algn="ctr"/>
            <a:t>基準日</a:t>
          </a:fld>
          <a:endParaRPr kumimoji="1" lang="ja-JP" altLang="en-US" sz="1100" b="1">
            <a:solidFill>
              <a:schemeClr val="bg1"/>
            </a:solidFill>
          </a:endParaRPr>
        </a:p>
      </xdr:txBody>
    </xdr:sp>
    <xdr:clientData/>
  </xdr:twoCellAnchor>
  <xdr:twoCellAnchor>
    <xdr:from>
      <xdr:col>1</xdr:col>
      <xdr:colOff>0</xdr:colOff>
      <xdr:row>33</xdr:row>
      <xdr:rowOff>0</xdr:rowOff>
    </xdr:from>
    <xdr:to>
      <xdr:col>4</xdr:col>
      <xdr:colOff>0</xdr:colOff>
      <xdr:row>34</xdr:row>
      <xdr:rowOff>0</xdr:rowOff>
    </xdr:to>
    <xdr:sp macro="" textlink="$B$34">
      <xdr:nvSpPr>
        <xdr:cNvPr id="10" name="片側の 2 つの角を丸めた四角形 9"/>
        <xdr:cNvSpPr/>
      </xdr:nvSpPr>
      <xdr:spPr>
        <a:xfrm>
          <a:off x="314325" y="8839200"/>
          <a:ext cx="942975" cy="238125"/>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97D429E-C27B-47CD-84C6-8AFBDFA5A117}" type="TxLink">
            <a:rPr kumimoji="1" lang="ja-JP" altLang="en-US" sz="1100" b="1" i="0" u="none" strike="noStrike">
              <a:solidFill>
                <a:schemeClr val="bg1"/>
              </a:solidFill>
              <a:latin typeface="BIZ UDゴシック"/>
              <a:ea typeface="BIZ UDゴシック"/>
            </a:rPr>
            <a:pPr algn="ctr"/>
            <a:t>月額上限額</a:t>
          </a:fld>
          <a:endParaRPr kumimoji="1" lang="ja-JP" altLang="en-US" sz="1100" b="1">
            <a:solidFill>
              <a:schemeClr val="bg1"/>
            </a:solidFill>
          </a:endParaRPr>
        </a:p>
      </xdr:txBody>
    </xdr:sp>
    <xdr:clientData/>
  </xdr:twoCellAnchor>
  <xdr:twoCellAnchor>
    <xdr:from>
      <xdr:col>0</xdr:col>
      <xdr:colOff>0</xdr:colOff>
      <xdr:row>39</xdr:row>
      <xdr:rowOff>0</xdr:rowOff>
    </xdr:from>
    <xdr:to>
      <xdr:col>7</xdr:col>
      <xdr:colOff>0</xdr:colOff>
      <xdr:row>40</xdr:row>
      <xdr:rowOff>0</xdr:rowOff>
    </xdr:to>
    <xdr:sp macro="" textlink="$A$40">
      <xdr:nvSpPr>
        <xdr:cNvPr id="12" name="片側の 2 つの角を丸めた四角形 11"/>
        <xdr:cNvSpPr/>
      </xdr:nvSpPr>
      <xdr:spPr>
        <a:xfrm>
          <a:off x="0" y="10128250"/>
          <a:ext cx="2222500" cy="243417"/>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DE3A604C-055B-4B19-9E64-522114D07718}" type="TxLink">
            <a:rPr kumimoji="1" lang="en-US" altLang="en-US" sz="1200" b="1" i="0" u="none" strike="noStrike">
              <a:solidFill>
                <a:schemeClr val="bg1"/>
              </a:solidFill>
              <a:latin typeface="BIZ UDPゴシック"/>
              <a:ea typeface="BIZ UDPゴシック"/>
            </a:rPr>
            <a:pPr algn="l"/>
            <a:t>（４）振込先</a:t>
          </a:fld>
          <a:endParaRPr kumimoji="1" lang="ja-JP" altLang="en-US" sz="1100">
            <a:solidFill>
              <a:schemeClr val="bg1"/>
            </a:solidFill>
          </a:endParaRPr>
        </a:p>
      </xdr:txBody>
    </xdr:sp>
    <xdr:clientData/>
  </xdr:twoCellAnchor>
  <xdr:twoCellAnchor>
    <xdr:from>
      <xdr:col>1</xdr:col>
      <xdr:colOff>0</xdr:colOff>
      <xdr:row>47</xdr:row>
      <xdr:rowOff>0</xdr:rowOff>
    </xdr:from>
    <xdr:to>
      <xdr:col>4</xdr:col>
      <xdr:colOff>0</xdr:colOff>
      <xdr:row>48</xdr:row>
      <xdr:rowOff>0</xdr:rowOff>
    </xdr:to>
    <xdr:sp macro="" textlink="$B$48">
      <xdr:nvSpPr>
        <xdr:cNvPr id="11" name="片側の 2 つの角を丸めた四角形 10"/>
        <xdr:cNvSpPr/>
      </xdr:nvSpPr>
      <xdr:spPr>
        <a:xfrm>
          <a:off x="317500" y="11620500"/>
          <a:ext cx="952500" cy="243417"/>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2FF670A-497B-417D-B8F1-3EFA75987E96}" type="TxLink">
            <a:rPr kumimoji="1" lang="ja-JP" altLang="en-US" sz="1100" b="1" i="0" u="none" strike="noStrike">
              <a:solidFill>
                <a:schemeClr val="bg1"/>
              </a:solidFill>
              <a:latin typeface="BIZ UDゴシック"/>
              <a:ea typeface="BIZ UDゴシック"/>
            </a:rPr>
            <a:pPr algn="ctr"/>
            <a:t>委任欄</a:t>
          </a:fld>
          <a:endParaRPr kumimoji="1" lang="ja-JP" altLang="en-US" sz="1100" b="1">
            <a:solidFill>
              <a:schemeClr val="bg1"/>
            </a:solidFill>
          </a:endParaRPr>
        </a:p>
      </xdr:txBody>
    </xdr:sp>
    <xdr:clientData/>
  </xdr:twoCellAnchor>
  <xdr:twoCellAnchor>
    <xdr:from>
      <xdr:col>29</xdr:col>
      <xdr:colOff>0</xdr:colOff>
      <xdr:row>1</xdr:row>
      <xdr:rowOff>0</xdr:rowOff>
    </xdr:from>
    <xdr:to>
      <xdr:col>30</xdr:col>
      <xdr:colOff>0</xdr:colOff>
      <xdr:row>2</xdr:row>
      <xdr:rowOff>0</xdr:rowOff>
    </xdr:to>
    <xdr:sp macro="" textlink="$AD$2">
      <xdr:nvSpPr>
        <xdr:cNvPr id="13" name="片側の 2 つの角を丸めた四角形 12"/>
        <xdr:cNvSpPr/>
      </xdr:nvSpPr>
      <xdr:spPr>
        <a:xfrm>
          <a:off x="8688917" y="243417"/>
          <a:ext cx="910166" cy="402166"/>
        </a:xfrm>
        <a:prstGeom prst="round2SameRect">
          <a:avLst/>
        </a:prstGeom>
        <a:solidFill>
          <a:schemeClr val="tx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C9C0B5F-48E4-4F5F-8583-5D4EB3D936A6}" type="TxLink">
            <a:rPr kumimoji="1" lang="ja-JP" altLang="en-US" sz="1100" b="1" i="0" u="none" strike="noStrike">
              <a:solidFill>
                <a:schemeClr val="bg1"/>
              </a:solidFill>
              <a:latin typeface="BIZ UDゴシック"/>
              <a:ea typeface="BIZ UDゴシック"/>
            </a:rPr>
            <a:pPr algn="ctr"/>
            <a:t>事業年度</a:t>
          </a:fld>
          <a:endParaRPr kumimoji="1" lang="ja-JP" altLang="en-US" sz="11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T50"/>
  <sheetViews>
    <sheetView showGridLines="0" topLeftCell="A15" zoomScaleNormal="100" workbookViewId="0">
      <selection activeCell="B3" sqref="B3:C3"/>
    </sheetView>
  </sheetViews>
  <sheetFormatPr defaultRowHeight="20.100000000000001" customHeight="1" outlineLevelRow="1" x14ac:dyDescent="0.15"/>
  <cols>
    <col min="1" max="1" width="5.25" customWidth="1"/>
    <col min="2" max="6" width="12.625" customWidth="1"/>
    <col min="7" max="7" width="15.625" customWidth="1"/>
    <col min="8" max="8" width="4" customWidth="1"/>
    <col min="9" max="9" width="5.25" bestFit="1" customWidth="1"/>
    <col min="10" max="10" width="4" customWidth="1"/>
    <col min="11" max="11" width="15.125" bestFit="1" customWidth="1"/>
    <col min="12" max="12" width="4" customWidth="1"/>
    <col min="13" max="13" width="19.25" bestFit="1" customWidth="1"/>
    <col min="14" max="14" width="18.625" customWidth="1"/>
    <col min="15" max="15" width="11" bestFit="1" customWidth="1"/>
    <col min="16" max="17" width="15.375" bestFit="1" customWidth="1"/>
  </cols>
  <sheetData>
    <row r="2" spans="2:17" ht="20.100000000000001" customHeight="1" thickBot="1" x14ac:dyDescent="0.2">
      <c r="B2" s="1" t="s">
        <v>22</v>
      </c>
    </row>
    <row r="3" spans="2:17" ht="30" customHeight="1" thickBot="1" x14ac:dyDescent="0.2">
      <c r="B3" s="206"/>
      <c r="C3" s="207"/>
      <c r="E3" s="45"/>
      <c r="F3" t="s">
        <v>126</v>
      </c>
      <c r="K3" s="44"/>
      <c r="L3" t="s">
        <v>127</v>
      </c>
      <c r="O3" s="48"/>
      <c r="P3" t="s">
        <v>128</v>
      </c>
    </row>
    <row r="5" spans="2:17" ht="20.100000000000001" customHeight="1" thickBot="1" x14ac:dyDescent="0.2">
      <c r="B5" t="s">
        <v>34</v>
      </c>
    </row>
    <row r="6" spans="2:17" ht="20.100000000000001" customHeight="1" x14ac:dyDescent="0.15">
      <c r="B6" s="216" t="s">
        <v>27</v>
      </c>
      <c r="C6" s="215"/>
      <c r="D6" s="215" t="s">
        <v>16</v>
      </c>
      <c r="E6" s="215"/>
      <c r="F6" s="215" t="s">
        <v>26</v>
      </c>
      <c r="G6" s="213" t="s">
        <v>24</v>
      </c>
      <c r="H6" s="267" t="s">
        <v>25</v>
      </c>
      <c r="I6" s="268"/>
      <c r="J6" s="268"/>
      <c r="K6" s="268"/>
      <c r="L6" s="268"/>
      <c r="M6" s="269"/>
      <c r="N6" s="226" t="s">
        <v>82</v>
      </c>
      <c r="O6" s="221" t="s">
        <v>83</v>
      </c>
      <c r="P6" s="222"/>
      <c r="Q6" s="223"/>
    </row>
    <row r="7" spans="2:17" ht="20.100000000000001" customHeight="1" x14ac:dyDescent="0.15">
      <c r="B7" s="2" t="s">
        <v>17</v>
      </c>
      <c r="C7" s="3" t="s">
        <v>18</v>
      </c>
      <c r="D7" s="4" t="s">
        <v>17</v>
      </c>
      <c r="E7" s="3" t="s">
        <v>18</v>
      </c>
      <c r="F7" s="214"/>
      <c r="G7" s="214"/>
      <c r="H7" s="270"/>
      <c r="I7" s="271"/>
      <c r="J7" s="271"/>
      <c r="K7" s="271"/>
      <c r="L7" s="271"/>
      <c r="M7" s="272"/>
      <c r="N7" s="229"/>
      <c r="O7" s="4" t="s">
        <v>43</v>
      </c>
      <c r="P7" s="11" t="s">
        <v>84</v>
      </c>
      <c r="Q7" s="5" t="s">
        <v>86</v>
      </c>
    </row>
    <row r="8" spans="2:17" ht="24.95" customHeight="1" x14ac:dyDescent="0.15">
      <c r="B8" s="256"/>
      <c r="C8" s="285"/>
      <c r="D8" s="288"/>
      <c r="E8" s="285"/>
      <c r="F8" s="282"/>
      <c r="G8" s="264"/>
      <c r="H8" s="273"/>
      <c r="I8" s="274"/>
      <c r="J8" s="274"/>
      <c r="K8" s="274"/>
      <c r="L8" s="274"/>
      <c r="M8" s="275"/>
      <c r="N8" s="261"/>
      <c r="O8" s="259" t="s">
        <v>7</v>
      </c>
      <c r="P8" s="50" t="s">
        <v>7</v>
      </c>
      <c r="Q8" s="51" t="s">
        <v>7</v>
      </c>
    </row>
    <row r="9" spans="2:17" ht="13.5" x14ac:dyDescent="0.15">
      <c r="B9" s="257"/>
      <c r="C9" s="286"/>
      <c r="D9" s="289"/>
      <c r="E9" s="286"/>
      <c r="F9" s="283"/>
      <c r="G9" s="265"/>
      <c r="H9" s="276"/>
      <c r="I9" s="277"/>
      <c r="J9" s="277"/>
      <c r="K9" s="277"/>
      <c r="L9" s="277"/>
      <c r="M9" s="278"/>
      <c r="N9" s="262"/>
      <c r="O9" s="259"/>
      <c r="P9" s="12" t="s">
        <v>85</v>
      </c>
      <c r="Q9" s="13" t="s">
        <v>85</v>
      </c>
    </row>
    <row r="10" spans="2:17" ht="24.95" customHeight="1" thickBot="1" x14ac:dyDescent="0.2">
      <c r="B10" s="258"/>
      <c r="C10" s="287"/>
      <c r="D10" s="290"/>
      <c r="E10" s="287"/>
      <c r="F10" s="284"/>
      <c r="G10" s="266"/>
      <c r="H10" s="279"/>
      <c r="I10" s="280"/>
      <c r="J10" s="280"/>
      <c r="K10" s="280"/>
      <c r="L10" s="280"/>
      <c r="M10" s="281"/>
      <c r="N10" s="263"/>
      <c r="O10" s="260"/>
      <c r="P10" s="52"/>
      <c r="Q10" s="53"/>
    </row>
    <row r="12" spans="2:17" ht="20.100000000000001" customHeight="1" thickBot="1" x14ac:dyDescent="0.2">
      <c r="B12" t="s">
        <v>36</v>
      </c>
    </row>
    <row r="13" spans="2:17" ht="20.100000000000001" customHeight="1" x14ac:dyDescent="0.15">
      <c r="B13" s="216" t="s">
        <v>28</v>
      </c>
      <c r="C13" s="215" t="s">
        <v>19</v>
      </c>
      <c r="D13" s="215"/>
      <c r="E13" s="215" t="s">
        <v>16</v>
      </c>
      <c r="F13" s="215"/>
      <c r="G13" s="213" t="s">
        <v>24</v>
      </c>
      <c r="H13" s="226" t="s">
        <v>21</v>
      </c>
      <c r="I13" s="227"/>
      <c r="J13" s="227"/>
      <c r="K13" s="227"/>
      <c r="L13" s="227"/>
      <c r="M13" s="228"/>
      <c r="N13" s="215" t="s">
        <v>20</v>
      </c>
      <c r="O13" s="221" t="s">
        <v>91</v>
      </c>
      <c r="P13" s="222"/>
      <c r="Q13" s="223"/>
    </row>
    <row r="14" spans="2:17" ht="20.100000000000001" customHeight="1" x14ac:dyDescent="0.15">
      <c r="B14" s="208"/>
      <c r="C14" s="4" t="s">
        <v>17</v>
      </c>
      <c r="D14" s="3" t="s">
        <v>18</v>
      </c>
      <c r="E14" s="4" t="s">
        <v>17</v>
      </c>
      <c r="F14" s="3" t="s">
        <v>18</v>
      </c>
      <c r="G14" s="214"/>
      <c r="H14" s="229"/>
      <c r="I14" s="230"/>
      <c r="J14" s="230"/>
      <c r="K14" s="230"/>
      <c r="L14" s="230"/>
      <c r="M14" s="231"/>
      <c r="N14" s="214"/>
      <c r="O14" s="4" t="s">
        <v>38</v>
      </c>
      <c r="P14" s="11" t="s">
        <v>92</v>
      </c>
      <c r="Q14" s="5" t="s">
        <v>93</v>
      </c>
    </row>
    <row r="15" spans="2:17" ht="24.95" customHeight="1" x14ac:dyDescent="0.15">
      <c r="B15" s="208" t="s">
        <v>9</v>
      </c>
      <c r="C15" s="199"/>
      <c r="D15" s="220"/>
      <c r="E15" s="199"/>
      <c r="F15" s="220"/>
      <c r="G15" s="224"/>
      <c r="H15" s="64"/>
      <c r="I15" s="10"/>
      <c r="J15" s="42" t="s">
        <v>7</v>
      </c>
      <c r="K15" s="10" t="s">
        <v>88</v>
      </c>
      <c r="L15" s="42" t="s">
        <v>7</v>
      </c>
      <c r="M15" s="6" t="s">
        <v>89</v>
      </c>
      <c r="N15" s="217"/>
      <c r="O15" s="218" t="s">
        <v>7</v>
      </c>
      <c r="P15" s="54" t="s">
        <v>7</v>
      </c>
      <c r="Q15" s="55" t="s">
        <v>7</v>
      </c>
    </row>
    <row r="16" spans="2:17" ht="13.5" x14ac:dyDescent="0.15">
      <c r="B16" s="208"/>
      <c r="C16" s="199"/>
      <c r="D16" s="220"/>
      <c r="E16" s="199"/>
      <c r="F16" s="220"/>
      <c r="G16" s="225"/>
      <c r="H16" s="238" t="s">
        <v>90</v>
      </c>
      <c r="I16" s="239"/>
      <c r="J16" s="232"/>
      <c r="K16" s="233"/>
      <c r="L16" s="233"/>
      <c r="M16" s="234"/>
      <c r="N16" s="217"/>
      <c r="O16" s="218"/>
      <c r="P16" s="12" t="s">
        <v>85</v>
      </c>
      <c r="Q16" s="30" t="s">
        <v>85</v>
      </c>
    </row>
    <row r="17" spans="2:20" ht="24.95" customHeight="1" x14ac:dyDescent="0.15">
      <c r="B17" s="208"/>
      <c r="C17" s="199"/>
      <c r="D17" s="220"/>
      <c r="E17" s="199"/>
      <c r="F17" s="220"/>
      <c r="G17" s="40" t="str">
        <f>IF(G15="","",IF(G15&gt;基準日,0,DATEDIF(G15,基準日,"y")))</f>
        <v/>
      </c>
      <c r="H17" s="240"/>
      <c r="I17" s="241"/>
      <c r="J17" s="235"/>
      <c r="K17" s="236"/>
      <c r="L17" s="236"/>
      <c r="M17" s="237"/>
      <c r="N17" s="217"/>
      <c r="O17" s="219"/>
      <c r="P17" s="56"/>
      <c r="Q17" s="57"/>
    </row>
    <row r="18" spans="2:20" ht="24.95" customHeight="1" x14ac:dyDescent="0.15">
      <c r="B18" s="208" t="s">
        <v>11</v>
      </c>
      <c r="C18" s="199"/>
      <c r="D18" s="220"/>
      <c r="E18" s="199"/>
      <c r="F18" s="220"/>
      <c r="G18" s="224"/>
      <c r="H18" s="43" t="s">
        <v>7</v>
      </c>
      <c r="I18" s="10" t="s">
        <v>87</v>
      </c>
      <c r="J18" s="42" t="s">
        <v>7</v>
      </c>
      <c r="K18" s="10" t="s">
        <v>88</v>
      </c>
      <c r="L18" s="42" t="s">
        <v>7</v>
      </c>
      <c r="M18" s="6" t="s">
        <v>89</v>
      </c>
      <c r="N18" s="217"/>
      <c r="O18" s="218" t="s">
        <v>7</v>
      </c>
      <c r="P18" s="54" t="s">
        <v>7</v>
      </c>
      <c r="Q18" s="58" t="s">
        <v>7</v>
      </c>
    </row>
    <row r="19" spans="2:20" ht="13.5" x14ac:dyDescent="0.15">
      <c r="B19" s="208"/>
      <c r="C19" s="199"/>
      <c r="D19" s="220"/>
      <c r="E19" s="199"/>
      <c r="F19" s="220"/>
      <c r="G19" s="225"/>
      <c r="H19" s="238" t="s">
        <v>90</v>
      </c>
      <c r="I19" s="239"/>
      <c r="J19" s="232"/>
      <c r="K19" s="233"/>
      <c r="L19" s="233"/>
      <c r="M19" s="234"/>
      <c r="N19" s="217"/>
      <c r="O19" s="218"/>
      <c r="P19" s="12" t="s">
        <v>85</v>
      </c>
      <c r="Q19" s="30" t="s">
        <v>85</v>
      </c>
    </row>
    <row r="20" spans="2:20" ht="24.95" customHeight="1" x14ac:dyDescent="0.15">
      <c r="B20" s="208"/>
      <c r="C20" s="199"/>
      <c r="D20" s="220"/>
      <c r="E20" s="199"/>
      <c r="F20" s="220"/>
      <c r="G20" s="40" t="str">
        <f>IF(G18="","",IF(G18&gt;基準日,0,DATEDIF(G18,基準日,"y")))</f>
        <v/>
      </c>
      <c r="H20" s="240"/>
      <c r="I20" s="241"/>
      <c r="J20" s="235"/>
      <c r="K20" s="236"/>
      <c r="L20" s="236"/>
      <c r="M20" s="237"/>
      <c r="N20" s="217"/>
      <c r="O20" s="219"/>
      <c r="P20" s="59"/>
      <c r="Q20" s="60"/>
    </row>
    <row r="21" spans="2:20" ht="24.95" customHeight="1" x14ac:dyDescent="0.15">
      <c r="B21" s="208" t="s">
        <v>12</v>
      </c>
      <c r="C21" s="199"/>
      <c r="D21" s="220"/>
      <c r="E21" s="199"/>
      <c r="F21" s="220"/>
      <c r="G21" s="224"/>
      <c r="H21" s="43" t="s">
        <v>7</v>
      </c>
      <c r="I21" s="10" t="s">
        <v>87</v>
      </c>
      <c r="J21" s="42" t="s">
        <v>7</v>
      </c>
      <c r="K21" s="10" t="s">
        <v>88</v>
      </c>
      <c r="L21" s="42" t="s">
        <v>7</v>
      </c>
      <c r="M21" s="6" t="s">
        <v>89</v>
      </c>
      <c r="N21" s="217"/>
      <c r="O21" s="218" t="s">
        <v>7</v>
      </c>
      <c r="P21" s="50" t="s">
        <v>7</v>
      </c>
      <c r="Q21" s="55" t="s">
        <v>7</v>
      </c>
    </row>
    <row r="22" spans="2:20" ht="13.5" x14ac:dyDescent="0.15">
      <c r="B22" s="209"/>
      <c r="C22" s="211"/>
      <c r="D22" s="250"/>
      <c r="E22" s="211"/>
      <c r="F22" s="250"/>
      <c r="G22" s="225"/>
      <c r="H22" s="238" t="s">
        <v>90</v>
      </c>
      <c r="I22" s="239"/>
      <c r="J22" s="232"/>
      <c r="K22" s="233"/>
      <c r="L22" s="233"/>
      <c r="M22" s="234"/>
      <c r="N22" s="243"/>
      <c r="O22" s="218"/>
      <c r="P22" s="12" t="s">
        <v>85</v>
      </c>
      <c r="Q22" s="30" t="s">
        <v>85</v>
      </c>
    </row>
    <row r="23" spans="2:20" ht="24.95" customHeight="1" thickBot="1" x14ac:dyDescent="0.2">
      <c r="B23" s="210"/>
      <c r="C23" s="212"/>
      <c r="D23" s="251"/>
      <c r="E23" s="212"/>
      <c r="F23" s="251"/>
      <c r="G23" s="41" t="str">
        <f>IF(G21="","",IF(G21&gt;基準日,0,DATEDIF(G21,基準日,"y")))</f>
        <v/>
      </c>
      <c r="H23" s="248"/>
      <c r="I23" s="249"/>
      <c r="J23" s="245"/>
      <c r="K23" s="246"/>
      <c r="L23" s="246"/>
      <c r="M23" s="247"/>
      <c r="N23" s="244"/>
      <c r="O23" s="242"/>
      <c r="P23" s="52"/>
      <c r="Q23" s="61"/>
    </row>
    <row r="24" spans="2:20" ht="20.100000000000001" customHeight="1" thickBot="1" x14ac:dyDescent="0.2"/>
    <row r="25" spans="2:20" ht="20.100000000000001" customHeight="1" thickBot="1" x14ac:dyDescent="0.2">
      <c r="B25" t="s">
        <v>103</v>
      </c>
      <c r="D25" s="200" t="s">
        <v>107</v>
      </c>
      <c r="E25" s="200"/>
      <c r="F25" s="65"/>
    </row>
    <row r="26" spans="2:20" ht="19.5" customHeight="1" x14ac:dyDescent="0.15">
      <c r="B26" s="216" t="s">
        <v>4</v>
      </c>
      <c r="C26" s="293" t="s">
        <v>97</v>
      </c>
      <c r="D26" s="294"/>
      <c r="E26" s="295"/>
    </row>
    <row r="27" spans="2:20" ht="20.100000000000001" customHeight="1" x14ac:dyDescent="0.15">
      <c r="B27" s="208"/>
      <c r="C27" s="16" t="str">
        <f>IF(F25=1,4,IF(F25=2,7,IF(F25=3,10,IF(F25=4,1,"　　月分"))))</f>
        <v>　　月分</v>
      </c>
      <c r="D27" s="17" t="str">
        <f>IF(F25="","　　月分",C27+1)</f>
        <v>　　月分</v>
      </c>
      <c r="E27" s="20" t="str">
        <f>IF(F25="","　　月分",D27+1)</f>
        <v>　　月分</v>
      </c>
    </row>
    <row r="28" spans="2:20" ht="50.1" customHeight="1" x14ac:dyDescent="0.15">
      <c r="B28" s="14" t="s">
        <v>100</v>
      </c>
      <c r="C28" s="18"/>
      <c r="D28" s="19"/>
      <c r="E28" s="21"/>
    </row>
    <row r="29" spans="2:20" ht="50.1" customHeight="1" x14ac:dyDescent="0.15">
      <c r="B29" s="14" t="s">
        <v>101</v>
      </c>
      <c r="C29" s="18"/>
      <c r="D29" s="19"/>
      <c r="E29" s="21"/>
    </row>
    <row r="30" spans="2:20" ht="50.1" customHeight="1" thickBot="1" x14ac:dyDescent="0.25">
      <c r="B30" s="15" t="s">
        <v>102</v>
      </c>
      <c r="C30" s="22"/>
      <c r="D30" s="23"/>
      <c r="E30" s="24"/>
      <c r="J30" s="9"/>
      <c r="K30" s="7"/>
      <c r="L30" s="7"/>
      <c r="M30" s="7"/>
      <c r="N30" s="7"/>
      <c r="O30" s="7"/>
      <c r="P30" s="8"/>
      <c r="Q30" s="7"/>
      <c r="R30" s="7"/>
      <c r="S30" s="7"/>
      <c r="T30" s="7"/>
    </row>
    <row r="31" spans="2:20" ht="22.5" customHeight="1" thickBot="1" x14ac:dyDescent="0.2">
      <c r="F31" s="25" t="s">
        <v>108</v>
      </c>
      <c r="J31" s="27" t="s">
        <v>109</v>
      </c>
      <c r="K31" s="26"/>
    </row>
    <row r="32" spans="2:20" ht="19.5" customHeight="1" x14ac:dyDescent="0.15">
      <c r="B32" s="201" t="s">
        <v>4</v>
      </c>
      <c r="C32" s="203" t="s">
        <v>97</v>
      </c>
      <c r="D32" s="204"/>
      <c r="E32" s="205"/>
      <c r="F32" s="291" t="s">
        <v>99</v>
      </c>
      <c r="J32" s="296" t="s">
        <v>110</v>
      </c>
      <c r="K32" s="297"/>
      <c r="L32" s="297"/>
      <c r="M32" s="252" t="s">
        <v>98</v>
      </c>
      <c r="N32" s="253"/>
    </row>
    <row r="33" spans="2:17" ht="20.100000000000001" customHeight="1" x14ac:dyDescent="0.15">
      <c r="B33" s="202"/>
      <c r="C33" s="78" t="str">
        <f>IF(F25=1,4,IF(F25=2,7,IF(F25=3,10,IF(F25=4,1,"　　月分"))))</f>
        <v>　　月分</v>
      </c>
      <c r="D33" s="79" t="str">
        <f>IF(F25="","　　月分",C33+1)</f>
        <v>　　月分</v>
      </c>
      <c r="E33" s="80" t="str">
        <f>IF(F25="","　　月分",D33+1)</f>
        <v>　　月分</v>
      </c>
      <c r="F33" s="292"/>
      <c r="J33" s="298"/>
      <c r="K33" s="299"/>
      <c r="L33" s="299"/>
      <c r="M33" s="28" t="s">
        <v>112</v>
      </c>
      <c r="N33" s="29" t="s">
        <v>113</v>
      </c>
    </row>
    <row r="34" spans="2:17" ht="50.1" customHeight="1" x14ac:dyDescent="0.15">
      <c r="B34" s="81" t="s">
        <v>100</v>
      </c>
      <c r="C34" s="66" t="str">
        <f>IF(C28="","",IF($J$15="☑",MIN(C28,$M$34),IF(AND($L$15="☑",$G17=0),MIN(C28,$M$35),IF(AND($L$15="☑",OR($G17=1,$G17=2)),MIN(C28,$N$35),""))))</f>
        <v/>
      </c>
      <c r="D34" s="67" t="str">
        <f t="shared" ref="D34:E34" si="0">IF(D28="","",IF($J$15="☑",MIN(D28,$M$34),IF(AND($L$15="☑",$G17=0),MIN(D28,$M$35),IF(AND($L$15="☑",OR($G17=1,$G17=2)),MIN(D28,$N$35),""))))</f>
        <v/>
      </c>
      <c r="E34" s="68" t="str">
        <f t="shared" si="0"/>
        <v/>
      </c>
      <c r="F34" s="69">
        <f>SUM(C34:E34)</f>
        <v>0</v>
      </c>
      <c r="J34" s="300" t="s">
        <v>111</v>
      </c>
      <c r="K34" s="301"/>
      <c r="L34" s="301"/>
      <c r="M34" s="254">
        <v>42000</v>
      </c>
      <c r="N34" s="255"/>
    </row>
    <row r="35" spans="2:17" ht="50.1" customHeight="1" thickBot="1" x14ac:dyDescent="0.2">
      <c r="B35" s="81" t="s">
        <v>101</v>
      </c>
      <c r="C35" s="66" t="str">
        <f>IF(C29="","",IF(AND($H$18="☑",$J$15="☑"),MIN(C29,$M$34),IF(AND($H$18="☑",$L$15="☑",$G20=0),MIN(C29,$M$35),IF(AND($H$18="☑",$L$15="☑",OR($G20=1,$G20=2)),MIN(C29,$N$35),IF($J$18="☑",MIN(C29,$M$34),IF(AND($L$18="☑",$G20=0),MIN(C29,$M$35),IF(AND($L$18="☑",OR($G20=1,$G20=2)),MIN(C29,$N$35),"")))))))</f>
        <v/>
      </c>
      <c r="D35" s="67" t="str">
        <f>IF(D29="","",IF(AND($H$18="☑",$J$15="☑"),MIN(D29,$M$34),IF(AND($H$18="☑",$L$15="☑",$G20=0),MIN(D29,$M$35),IF(AND($H$18="☑",$L$15="☑",OR($G20=1,$G20=2)),MIN(D29,$N$35),IF($J$18="☑",MIN(D29,$M$34),IF(AND($L$18="☑",$G20=0),MIN(D29,$M$35),IF(AND($L$18="☑",OR($G20=1,$G20=2)),MIN(D29,$N$35),"")))))))</f>
        <v/>
      </c>
      <c r="E35" s="68" t="str">
        <f>IF(E29="","",IF(AND($H$18="☑",$J$15="☑"),MIN(E29,$M$34),IF(AND($H$18="☑",$L$15="☑",$G20=0),MIN(E29,$M$35),IF(AND($H$18="☑",$L$15="☑",OR($G20=1,$G20=2)),MIN(E29,$N$35),IF($J$18="☑",MIN(E29,$M$34),IF(AND($L$18="☑",$G20=0),MIN(E29,$M$35),IF(AND($L$18="☑",OR($G20=1,$G20=2)),MIN(E29,$N$35),"")))))))</f>
        <v/>
      </c>
      <c r="F35" s="69">
        <f t="shared" ref="F35:F36" si="1">SUM(C35:E35)</f>
        <v>0</v>
      </c>
      <c r="J35" s="302" t="s">
        <v>89</v>
      </c>
      <c r="K35" s="303"/>
      <c r="L35" s="303"/>
      <c r="M35" s="46">
        <v>37100</v>
      </c>
      <c r="N35" s="47">
        <v>37000</v>
      </c>
    </row>
    <row r="36" spans="2:17" ht="50.1" customHeight="1" thickBot="1" x14ac:dyDescent="0.2">
      <c r="B36" s="82" t="s">
        <v>102</v>
      </c>
      <c r="C36" s="70" t="str">
        <f>IF(C30="","",IF(AND($H$21="☑",$H$18="☑",$J$15="☑"),MIN(C30,$M$34),IF(AND($H$21="☑",$H$18="☑",$L$15="☑",$G23=0),MIN(C30,$M$35),IF(AND($H$21="☑",$H$18="☑",$L$15="☑",OR($G23=1,$G23=2)),MIN(C30,$N$35),IF(AND($H$21="☑",$J$18="☑"),MIN(C30,$M$34),IF(AND($H$21="☑",$L$18="☑",$G23=0),MIN(C30,$M$35),IF(AND($H$21="☑",$L$18="☑",OR($G23=1,$G23=2)),MIN(C30,$N$35),IF($J$21="☑",MIN(C30,$M$34),IF(AND($L$21="☑",$G23=0),MIN(C30,$M$35),IF(AND($L$21="☑",OR($G23=1,$G23=2)),MIN(C30,$N$35),""))))))))))</f>
        <v/>
      </c>
      <c r="D36" s="71" t="str">
        <f t="shared" ref="D36:E36" si="2">IF(D30="","",IF(AND($H$21="☑",$H$18="☑",$J$15="☑"),MIN(D30,$M$34),IF(AND($H$21="☑",$H$18="☑",$L$15="☑",$G23=0),MIN(D30,$M$35),IF(AND($H$21="☑",$H$18="☑",$L$15="☑",OR($G23=1,$G23=2)),MIN(D30,$N$35),IF(AND($H$21="☑",$J$18="☑"),MIN(D30,$M$34),IF(AND($H$21="☑",$L$18="☑",$G23=0),MIN(D30,$M$35),IF(AND($H$21="☑",$L$18="☑",OR($G23=1,$G23=2)),MIN(D30,$N$35),IF($J$21="☑",MIN(D30,$M$34),IF(AND($L$21="☑",$G23=0),MIN(D30,$M$35),IF(AND($L$21="☑",OR($G23=1,$G23=2)),MIN(D30,$N$35),""))))))))))</f>
        <v/>
      </c>
      <c r="E36" s="72" t="str">
        <f t="shared" si="2"/>
        <v/>
      </c>
      <c r="F36" s="73">
        <f t="shared" si="1"/>
        <v>0</v>
      </c>
    </row>
    <row r="37" spans="2:17" ht="50.1" customHeight="1" thickTop="1" thickBot="1" x14ac:dyDescent="0.2">
      <c r="B37" s="83" t="s">
        <v>106</v>
      </c>
      <c r="C37" s="74">
        <f>SUM(C34:C36)</f>
        <v>0</v>
      </c>
      <c r="D37" s="75">
        <f t="shared" ref="D37" si="3">SUM(D34:D36)</f>
        <v>0</v>
      </c>
      <c r="E37" s="76">
        <f t="shared" ref="E37" si="4">SUM(E34:E36)</f>
        <v>0</v>
      </c>
      <c r="F37" s="77">
        <f t="shared" ref="F37" si="5">SUM(F34:F36)</f>
        <v>0</v>
      </c>
    </row>
    <row r="39" spans="2:17" ht="20.100000000000001" hidden="1" customHeight="1" outlineLevel="1" thickBot="1" x14ac:dyDescent="0.2">
      <c r="B39" s="31" t="s">
        <v>114</v>
      </c>
    </row>
    <row r="40" spans="2:17" ht="20.100000000000001" hidden="1" customHeight="1" outlineLevel="1" x14ac:dyDescent="0.15">
      <c r="B40" s="195" t="s">
        <v>115</v>
      </c>
      <c r="C40" s="196"/>
      <c r="D40" s="196"/>
      <c r="E40" s="181" t="s">
        <v>118</v>
      </c>
      <c r="F40" s="181"/>
      <c r="G40" s="181"/>
      <c r="H40" s="181" t="s">
        <v>119</v>
      </c>
      <c r="I40" s="181"/>
      <c r="J40" s="181"/>
      <c r="K40" s="181"/>
      <c r="L40" s="181" t="s">
        <v>120</v>
      </c>
      <c r="M40" s="181"/>
      <c r="N40" s="84" t="s">
        <v>121</v>
      </c>
      <c r="O40" s="181" t="s">
        <v>122</v>
      </c>
      <c r="P40" s="181"/>
      <c r="Q40" s="182"/>
    </row>
    <row r="41" spans="2:17" ht="20.100000000000001" hidden="1" customHeight="1" outlineLevel="1" x14ac:dyDescent="0.15">
      <c r="B41" s="62" t="s">
        <v>7</v>
      </c>
      <c r="C41" s="193" t="s">
        <v>116</v>
      </c>
      <c r="D41" s="194"/>
      <c r="E41" s="187"/>
      <c r="F41" s="188"/>
      <c r="G41" s="197"/>
      <c r="H41" s="187"/>
      <c r="I41" s="188"/>
      <c r="J41" s="188"/>
      <c r="K41" s="197"/>
      <c r="L41" s="185"/>
      <c r="M41" s="185"/>
      <c r="N41" s="175"/>
      <c r="O41" s="177"/>
      <c r="P41" s="177"/>
      <c r="Q41" s="178"/>
    </row>
    <row r="42" spans="2:17" ht="20.100000000000001" hidden="1" customHeight="1" outlineLevel="1" thickBot="1" x14ac:dyDescent="0.2">
      <c r="B42" s="63" t="s">
        <v>7</v>
      </c>
      <c r="C42" s="191" t="s">
        <v>117</v>
      </c>
      <c r="D42" s="192"/>
      <c r="E42" s="189"/>
      <c r="F42" s="190"/>
      <c r="G42" s="198"/>
      <c r="H42" s="189"/>
      <c r="I42" s="190"/>
      <c r="J42" s="190"/>
      <c r="K42" s="198"/>
      <c r="L42" s="186"/>
      <c r="M42" s="186"/>
      <c r="N42" s="176"/>
      <c r="O42" s="179"/>
      <c r="P42" s="179"/>
      <c r="Q42" s="180"/>
    </row>
    <row r="43" spans="2:17" ht="20.100000000000001" hidden="1" customHeight="1" outlineLevel="1" x14ac:dyDescent="0.15">
      <c r="B43" s="32"/>
    </row>
    <row r="44" spans="2:17" ht="20.100000000000001" hidden="1" customHeight="1" outlineLevel="1" thickBot="1" x14ac:dyDescent="0.2">
      <c r="B44" s="32"/>
      <c r="C44" t="s">
        <v>123</v>
      </c>
      <c r="D44" s="39" t="str">
        <f>IF(O41="","",IF(PHONETIC(D8)&amp;"　"&amp;PHONETIC(E8)=O41,"以下入力不要です。","申請者と口座名義が異なります。以下の委任欄に署名してください。"))</f>
        <v/>
      </c>
    </row>
    <row r="45" spans="2:17" ht="20.100000000000001" hidden="1" customHeight="1" outlineLevel="1" x14ac:dyDescent="0.15">
      <c r="B45" s="32"/>
      <c r="C45" s="33"/>
      <c r="D45" s="183"/>
      <c r="E45" s="183"/>
      <c r="F45" s="183"/>
      <c r="G45" s="34"/>
      <c r="H45" s="34"/>
      <c r="I45" s="34"/>
      <c r="J45" s="34"/>
      <c r="K45" s="35"/>
    </row>
    <row r="46" spans="2:17" ht="20.100000000000001" hidden="1" customHeight="1" outlineLevel="1" thickBot="1" x14ac:dyDescent="0.2">
      <c r="B46" s="32"/>
      <c r="C46" s="36" t="s">
        <v>124</v>
      </c>
      <c r="D46" s="184"/>
      <c r="E46" s="184"/>
      <c r="F46" s="184"/>
      <c r="G46" s="37" t="s">
        <v>125</v>
      </c>
      <c r="H46" s="37"/>
      <c r="I46" s="37"/>
      <c r="J46" s="37"/>
      <c r="K46" s="38"/>
    </row>
    <row r="47" spans="2:17" ht="20.100000000000001" hidden="1" customHeight="1" outlineLevel="1" x14ac:dyDescent="0.15">
      <c r="B47" s="32"/>
    </row>
    <row r="48" spans="2:17" ht="20.100000000000001" hidden="1" customHeight="1" outlineLevel="1" x14ac:dyDescent="0.15">
      <c r="B48" s="49" t="s">
        <v>129</v>
      </c>
    </row>
    <row r="49" ht="20.100000000000001" hidden="1" customHeight="1" outlineLevel="1" x14ac:dyDescent="0.15"/>
    <row r="50" ht="20.100000000000001" customHeight="1" collapsed="1" x14ac:dyDescent="0.15"/>
  </sheetData>
  <sheetProtection sheet="1" selectLockedCells="1"/>
  <mergeCells count="80">
    <mergeCell ref="F32:F33"/>
    <mergeCell ref="C26:E26"/>
    <mergeCell ref="J32:L33"/>
    <mergeCell ref="J34:L34"/>
    <mergeCell ref="J35:L35"/>
    <mergeCell ref="M32:N32"/>
    <mergeCell ref="M34:N34"/>
    <mergeCell ref="B8:B10"/>
    <mergeCell ref="N6:N7"/>
    <mergeCell ref="O8:O10"/>
    <mergeCell ref="N8:N10"/>
    <mergeCell ref="G8:G10"/>
    <mergeCell ref="O6:Q6"/>
    <mergeCell ref="H6:M7"/>
    <mergeCell ref="H8:M10"/>
    <mergeCell ref="F8:F10"/>
    <mergeCell ref="E8:E10"/>
    <mergeCell ref="D8:D10"/>
    <mergeCell ref="C8:C10"/>
    <mergeCell ref="O18:O20"/>
    <mergeCell ref="B26:B27"/>
    <mergeCell ref="F21:F23"/>
    <mergeCell ref="E21:E23"/>
    <mergeCell ref="F18:F20"/>
    <mergeCell ref="E18:E20"/>
    <mergeCell ref="D21:D23"/>
    <mergeCell ref="D18:D20"/>
    <mergeCell ref="O21:O23"/>
    <mergeCell ref="N21:N23"/>
    <mergeCell ref="N18:N20"/>
    <mergeCell ref="G18:G19"/>
    <mergeCell ref="G21:G22"/>
    <mergeCell ref="J22:M23"/>
    <mergeCell ref="H22:I23"/>
    <mergeCell ref="J19:M20"/>
    <mergeCell ref="H19:I20"/>
    <mergeCell ref="O15:O17"/>
    <mergeCell ref="B13:B14"/>
    <mergeCell ref="B15:B17"/>
    <mergeCell ref="C15:C17"/>
    <mergeCell ref="D15:D17"/>
    <mergeCell ref="F15:F17"/>
    <mergeCell ref="E15:E17"/>
    <mergeCell ref="O13:Q13"/>
    <mergeCell ref="G15:G16"/>
    <mergeCell ref="G13:G14"/>
    <mergeCell ref="N13:N14"/>
    <mergeCell ref="E13:F13"/>
    <mergeCell ref="C13:D13"/>
    <mergeCell ref="H13:M14"/>
    <mergeCell ref="J16:M17"/>
    <mergeCell ref="H16:I17"/>
    <mergeCell ref="G6:G7"/>
    <mergeCell ref="F6:F7"/>
    <mergeCell ref="B6:C6"/>
    <mergeCell ref="D6:E6"/>
    <mergeCell ref="N15:N17"/>
    <mergeCell ref="C18:C20"/>
    <mergeCell ref="D25:E25"/>
    <mergeCell ref="B32:B33"/>
    <mergeCell ref="C32:E32"/>
    <mergeCell ref="B3:C3"/>
    <mergeCell ref="B18:B20"/>
    <mergeCell ref="B21:B23"/>
    <mergeCell ref="C21:C23"/>
    <mergeCell ref="N41:N42"/>
    <mergeCell ref="O41:Q42"/>
    <mergeCell ref="O40:Q40"/>
    <mergeCell ref="D45:F46"/>
    <mergeCell ref="H40:K40"/>
    <mergeCell ref="L40:M40"/>
    <mergeCell ref="L41:M42"/>
    <mergeCell ref="E41:F42"/>
    <mergeCell ref="E40:G40"/>
    <mergeCell ref="H41:J42"/>
    <mergeCell ref="C42:D42"/>
    <mergeCell ref="C41:D41"/>
    <mergeCell ref="B40:D40"/>
    <mergeCell ref="G41:G42"/>
    <mergeCell ref="K41:K42"/>
  </mergeCells>
  <phoneticPr fontId="1"/>
  <dataValidations count="11">
    <dataValidation type="list" allowBlank="1" showInputMessage="1" showErrorMessage="1" sqref="J15 J18 J21 P8:Q8 L15 L18 L21 H18 H15 H21 P15:Q15 P18:Q18 P21:Q21 B41:B42">
      <formula1>"☐,☑"</formula1>
    </dataValidation>
    <dataValidation imeMode="halfAlpha" allowBlank="1" showInputMessage="1" showErrorMessage="1" sqref="B3:C3 N8:N9 G8:G9 N16 N19 N22 G15 G17:G18 G20:G21 G23 C28:E30 P17:Q17 P20:Q20 P23:Q23 N41:N42"/>
    <dataValidation imeMode="hiragana" allowBlank="1" showInputMessage="1" showErrorMessage="1" sqref="B19:F19 D8:F9 B22:F22 B8:C10 H16 C20:F21 C34:F36 C23:F23 C15:F15 H19 B16:F16 H22 C17:F18 H8 J16:M17 J19:M20 J22:M23 E41:F42 H41:J42 D45:F46"/>
    <dataValidation type="list" allowBlank="1" showInputMessage="1" showErrorMessage="1" sqref="N15 N17:N18 N20:N21 N23">
      <formula1>"男,女"</formula1>
    </dataValidation>
    <dataValidation type="list" imeMode="halfAlpha" allowBlank="1" showInputMessage="1" showErrorMessage="1" sqref="O8:O10 O16 O19 O22">
      <formula1>"☐,☑"</formula1>
    </dataValidation>
    <dataValidation type="list" imeMode="hiragana" allowBlank="1" showInputMessage="1" showErrorMessage="1" sqref="O15 O17:O18 O20:O21 O23">
      <formula1>"☐,☑"</formula1>
    </dataValidation>
    <dataValidation type="list" allowBlank="1" showInputMessage="1" showErrorMessage="1" sqref="F25">
      <formula1>"1,2,3,4"</formula1>
    </dataValidation>
    <dataValidation type="list" allowBlank="1" showInputMessage="1" showErrorMessage="1" sqref="G41">
      <formula1>"銀行,金庫,信組,信連,農協,漁協,信漁連"</formula1>
    </dataValidation>
    <dataValidation type="list" allowBlank="1" showInputMessage="1" showErrorMessage="1" sqref="K41">
      <formula1>"本店,支店,支所"</formula1>
    </dataValidation>
    <dataValidation type="list" allowBlank="1" showInputMessage="1" showErrorMessage="1" sqref="L41:M42">
      <formula1>"普通,当座,別段"</formula1>
    </dataValidation>
    <dataValidation imeMode="fullKatakana" allowBlank="1" showInputMessage="1" showErrorMessage="1" sqref="O41:Q42"/>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D51"/>
  <sheetViews>
    <sheetView showGridLines="0" tabSelected="1" view="pageBreakPreview" zoomScale="90" zoomScaleNormal="80" zoomScaleSheetLayoutView="90" workbookViewId="0">
      <selection activeCell="O18" sqref="O18:T19"/>
    </sheetView>
  </sheetViews>
  <sheetFormatPr defaultColWidth="4.125" defaultRowHeight="18.75" customHeight="1" outlineLevelRow="1" x14ac:dyDescent="0.15"/>
  <cols>
    <col min="1" max="20" width="4.125" style="85"/>
    <col min="21" max="21" width="4.125" style="85" customWidth="1"/>
    <col min="22" max="22" width="4.125" style="85"/>
    <col min="23" max="23" width="4.125" style="85" customWidth="1"/>
    <col min="24" max="24" width="4.125" style="85"/>
    <col min="25" max="25" width="4.125" style="85" customWidth="1"/>
    <col min="26" max="26" width="4.125" style="85"/>
    <col min="27" max="27" width="5.75" style="85" customWidth="1"/>
    <col min="28" max="28" width="11.875" style="85" bestFit="1" customWidth="1"/>
    <col min="29" max="29" width="4.125" style="85"/>
    <col min="30" max="30" width="11.875" style="85" bestFit="1" customWidth="1"/>
    <col min="31" max="16384" width="4.125" style="85"/>
  </cols>
  <sheetData>
    <row r="1" spans="1:30" ht="18.75" customHeight="1" x14ac:dyDescent="0.15">
      <c r="Z1" s="86" t="s">
        <v>29</v>
      </c>
    </row>
    <row r="2" spans="1:30" ht="31.5" customHeight="1" thickBot="1" x14ac:dyDescent="0.2">
      <c r="A2" s="87" t="s">
        <v>30</v>
      </c>
      <c r="B2" s="88"/>
      <c r="C2" s="88"/>
      <c r="D2" s="88"/>
      <c r="E2" s="88"/>
      <c r="F2" s="88"/>
      <c r="G2" s="88"/>
      <c r="H2" s="88"/>
      <c r="I2" s="88"/>
      <c r="J2" s="88"/>
      <c r="K2" s="88"/>
      <c r="L2" s="88"/>
      <c r="M2" s="88"/>
      <c r="N2" s="88"/>
      <c r="O2" s="88"/>
      <c r="P2" s="88"/>
      <c r="Q2" s="88"/>
      <c r="R2" s="88"/>
      <c r="S2" s="88"/>
      <c r="T2" s="88"/>
      <c r="U2" s="88"/>
      <c r="V2" s="88"/>
      <c r="W2" s="88"/>
      <c r="X2" s="88"/>
      <c r="Y2" s="88"/>
      <c r="Z2" s="88"/>
      <c r="AB2" s="89" t="s">
        <v>23</v>
      </c>
      <c r="AD2" s="89" t="s">
        <v>105</v>
      </c>
    </row>
    <row r="3" spans="1:30" ht="18.75" customHeight="1" thickBot="1" x14ac:dyDescent="0.2">
      <c r="O3" s="90"/>
      <c r="P3" s="91"/>
      <c r="S3" s="328" t="str">
        <f>IF(入力フォーム!B3="","",入力フォーム!B3)</f>
        <v/>
      </c>
      <c r="T3" s="328"/>
      <c r="U3" s="92" t="str">
        <f>IF(入力フォーム!B3="","",入力フォーム!B3)</f>
        <v/>
      </c>
      <c r="V3" s="93" t="s">
        <v>3</v>
      </c>
      <c r="W3" s="94" t="str">
        <f>IF(入力フォーム!B3="","",入力フォーム!B3)</f>
        <v/>
      </c>
      <c r="X3" s="93" t="s">
        <v>2</v>
      </c>
      <c r="Y3" s="95" t="str">
        <f>IF(入力フォーム!B3="","",入力フォーム!B3)</f>
        <v/>
      </c>
      <c r="Z3" s="93" t="s">
        <v>1</v>
      </c>
      <c r="AB3" s="96">
        <v>45748</v>
      </c>
      <c r="AD3" s="97">
        <f>基準日</f>
        <v>45748</v>
      </c>
    </row>
    <row r="4" spans="1:30" ht="18.75" customHeight="1" x14ac:dyDescent="0.15">
      <c r="A4" s="85" t="s">
        <v>0</v>
      </c>
      <c r="O4" s="90"/>
      <c r="P4" s="91"/>
      <c r="Q4" s="86"/>
      <c r="R4" s="86"/>
      <c r="T4" s="93"/>
      <c r="U4" s="91"/>
      <c r="V4" s="93"/>
      <c r="W4" s="91"/>
      <c r="X4" s="93"/>
      <c r="AA4" s="98"/>
    </row>
    <row r="5" spans="1:30" ht="18.75" customHeight="1" x14ac:dyDescent="0.15">
      <c r="A5" s="99" t="s">
        <v>130</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B5" s="101"/>
    </row>
    <row r="6" spans="1:30" ht="18.75" customHeight="1" x14ac:dyDescent="0.15">
      <c r="A6" s="102" t="s">
        <v>31</v>
      </c>
      <c r="B6" s="329" t="s">
        <v>32</v>
      </c>
      <c r="C6" s="329"/>
      <c r="D6" s="329"/>
      <c r="E6" s="329"/>
      <c r="F6" s="329"/>
      <c r="G6" s="329"/>
      <c r="H6" s="329"/>
      <c r="I6" s="329"/>
      <c r="J6" s="329"/>
      <c r="K6" s="329"/>
      <c r="L6" s="329"/>
      <c r="M6" s="329"/>
      <c r="N6" s="329"/>
      <c r="O6" s="329"/>
      <c r="P6" s="329"/>
      <c r="Q6" s="329"/>
      <c r="R6" s="329"/>
      <c r="S6" s="329"/>
      <c r="T6" s="329"/>
      <c r="U6" s="329"/>
      <c r="V6" s="329"/>
      <c r="W6" s="329"/>
      <c r="X6" s="329"/>
      <c r="Y6" s="329"/>
      <c r="Z6" s="329"/>
    </row>
    <row r="7" spans="1:30" ht="18.75" customHeight="1" x14ac:dyDescent="0.15">
      <c r="A7" s="102" t="s">
        <v>31</v>
      </c>
      <c r="B7" s="103" t="s">
        <v>33</v>
      </c>
      <c r="C7" s="104"/>
      <c r="D7" s="104"/>
      <c r="E7" s="104"/>
      <c r="F7" s="104"/>
      <c r="G7" s="104"/>
      <c r="H7" s="104"/>
      <c r="I7" s="104"/>
      <c r="J7" s="104"/>
      <c r="K7" s="104"/>
      <c r="L7" s="104"/>
      <c r="M7" s="104"/>
      <c r="N7" s="104"/>
      <c r="O7" s="104"/>
      <c r="P7" s="104"/>
      <c r="Q7" s="104"/>
      <c r="R7" s="104"/>
      <c r="S7" s="104"/>
      <c r="T7" s="104"/>
      <c r="U7" s="104"/>
      <c r="V7" s="104"/>
      <c r="W7" s="104"/>
      <c r="X7" s="104"/>
      <c r="Y7" s="104"/>
      <c r="Z7" s="104"/>
    </row>
    <row r="8" spans="1:30" ht="18.75" customHeight="1" x14ac:dyDescent="0.15">
      <c r="A8" s="105"/>
      <c r="P8" s="93"/>
    </row>
    <row r="9" spans="1:30" ht="18.75" customHeight="1" thickBot="1" x14ac:dyDescent="0.2">
      <c r="A9" s="106" t="s">
        <v>34</v>
      </c>
      <c r="H9" s="330" t="s">
        <v>35</v>
      </c>
      <c r="I9" s="330"/>
      <c r="J9" s="330"/>
      <c r="K9" s="330"/>
      <c r="L9" s="330"/>
      <c r="M9" s="330"/>
      <c r="N9" s="330"/>
      <c r="O9" s="330"/>
      <c r="P9" s="330"/>
      <c r="Q9" s="330"/>
      <c r="R9" s="330"/>
      <c r="S9" s="330"/>
      <c r="T9" s="330"/>
      <c r="U9" s="330"/>
      <c r="V9" s="330"/>
      <c r="W9" s="330"/>
      <c r="X9" s="330"/>
      <c r="Y9" s="330"/>
      <c r="Z9" s="330"/>
    </row>
    <row r="10" spans="1:30" ht="18.75" customHeight="1" x14ac:dyDescent="0.15">
      <c r="A10" s="353" t="s">
        <v>44</v>
      </c>
      <c r="B10" s="354"/>
      <c r="C10" s="459" t="str">
        <f>入力フォーム!$D$8&amp;"　"&amp;入力フォーム!$E$8</f>
        <v>　</v>
      </c>
      <c r="D10" s="460"/>
      <c r="E10" s="460"/>
      <c r="F10" s="460"/>
      <c r="G10" s="460"/>
      <c r="H10" s="460"/>
      <c r="I10" s="357" t="str">
        <f>IF(入力フォーム!F8="","(　　)","( "&amp;入力フォーム!F8&amp;" )")</f>
        <v>(　　)</v>
      </c>
      <c r="J10" s="358"/>
      <c r="K10" s="366" t="s">
        <v>10</v>
      </c>
      <c r="L10" s="367"/>
      <c r="M10" s="479" t="s">
        <v>6</v>
      </c>
      <c r="N10" s="480"/>
      <c r="O10" s="375"/>
      <c r="P10" s="375"/>
      <c r="Q10" s="375"/>
      <c r="R10" s="375"/>
      <c r="S10" s="375"/>
      <c r="T10" s="483" t="s">
        <v>104</v>
      </c>
      <c r="U10" s="484"/>
      <c r="V10" s="107" t="str">
        <f>IF(入力フォーム!O8="☑","■","□")</f>
        <v>□</v>
      </c>
      <c r="W10" s="108" t="s">
        <v>96</v>
      </c>
      <c r="X10" s="109"/>
      <c r="Y10" s="110"/>
      <c r="Z10" s="111"/>
    </row>
    <row r="11" spans="1:30" ht="18.75" customHeight="1" x14ac:dyDescent="0.15">
      <c r="A11" s="355"/>
      <c r="B11" s="356"/>
      <c r="C11" s="457" t="str">
        <f>入力フォーム!B8&amp;"　"&amp;入力フォーム!C8</f>
        <v>　</v>
      </c>
      <c r="D11" s="458"/>
      <c r="E11" s="458"/>
      <c r="F11" s="458"/>
      <c r="G11" s="458"/>
      <c r="H11" s="458"/>
      <c r="I11" s="359"/>
      <c r="J11" s="360"/>
      <c r="K11" s="368"/>
      <c r="L11" s="369"/>
      <c r="M11" s="370" t="str">
        <f>IF(入力フォーム!H8="","",入力フォーム!H8)</f>
        <v/>
      </c>
      <c r="N11" s="371"/>
      <c r="O11" s="371"/>
      <c r="P11" s="371"/>
      <c r="Q11" s="371"/>
      <c r="R11" s="371"/>
      <c r="S11" s="371"/>
      <c r="T11" s="485"/>
      <c r="U11" s="486"/>
      <c r="V11" s="112" t="str">
        <f>IF(入力フォーム!P8="☑","■","□")</f>
        <v>□</v>
      </c>
      <c r="W11" s="113" t="s">
        <v>94</v>
      </c>
      <c r="X11" s="319" t="str">
        <f>IF(入力フォーム!P10=""," 　　  年     月    日)",IF(YEAR(入力フォーム!P10)&lt;=1988,"S "&amp;(YEAR(入力フォーム!P10)-1925)&amp;" 年 "&amp;MONTH(入力フォーム!P10)&amp;" 月 "&amp;DAY(入力フォーム!P10)&amp;" 日)",IF(YEAR(入力フォーム!P10)&lt;=2018,"H "&amp;(YEAR(入力フォーム!P10)-1988)&amp;" 年 "&amp;MONTH(入力フォーム!P10)&amp;" 月 "&amp;DAY(入力フォーム!P10)&amp;" 日)","R "&amp;(YEAR(入力フォーム!P10)-2018)&amp;" 年 "&amp;MONTH(入力フォーム!P10)&amp;" 月 "&amp;DAY(入力フォーム!P10)&amp;" 日)")))</f>
        <v xml:space="preserve"> 　　  年     月    日)</v>
      </c>
      <c r="Y11" s="319"/>
      <c r="Z11" s="320"/>
    </row>
    <row r="12" spans="1:30" ht="18.75" customHeight="1" thickBot="1" x14ac:dyDescent="0.2">
      <c r="A12" s="361" t="s">
        <v>5</v>
      </c>
      <c r="B12" s="362"/>
      <c r="C12" s="363" t="str">
        <f>IF(入力フォーム!G8="","　　　　 年　　 月　　 日 (　　　歳)",IF(YEAR(入力フォーム!G8)&lt;=1988,"昭和 "&amp;(YEAR(入力フォーム!G8)-1925)&amp;" 年 "&amp;MONTH(入力フォーム!G8)&amp;" 月 "&amp;DAY(入力フォーム!G8)&amp;" 日 （ "&amp;DATEDIF(入力フォーム!G8,基準日,"Y")&amp;" 歳）",IF(YEAR(入力フォーム!G8)&lt;=2018,"平成 "&amp;(YEAR(入力フォーム!G8)-1988)&amp;" 年 "&amp;MONTH(入力フォーム!G8)&amp;" 月 "&amp;DAY(入力フォーム!G8)&amp;" 日 （ "&amp;DATEDIF(入力フォーム!G8,基準日,"Y")&amp;" 歳）","令和 "&amp;(YEAR(入力フォーム!G8)-2018)&amp;" 年 "&amp;MONTH(入力フォーム!G8)&amp;" 月 "&amp;DAY(入力フォーム!G8)&amp;" 日 （ "&amp;DATEDIF(入力フォーム!G8,基準日,"Y")&amp;" 歳）")))</f>
        <v>　　　　 年　　 月　　 日 (　　　歳)</v>
      </c>
      <c r="D12" s="364"/>
      <c r="E12" s="364"/>
      <c r="F12" s="364"/>
      <c r="G12" s="364"/>
      <c r="H12" s="364"/>
      <c r="I12" s="364"/>
      <c r="J12" s="365"/>
      <c r="K12" s="481" t="s">
        <v>41</v>
      </c>
      <c r="L12" s="482"/>
      <c r="M12" s="376" t="str">
        <f>IF(入力フォーム!N8="","",入力フォーム!N8)</f>
        <v/>
      </c>
      <c r="N12" s="377"/>
      <c r="O12" s="377"/>
      <c r="P12" s="377"/>
      <c r="Q12" s="377"/>
      <c r="R12" s="377"/>
      <c r="S12" s="377"/>
      <c r="T12" s="487"/>
      <c r="U12" s="488"/>
      <c r="V12" s="114" t="str">
        <f>IF(入力フォーム!Q8="☑","■","□")</f>
        <v>□</v>
      </c>
      <c r="W12" s="115" t="s">
        <v>95</v>
      </c>
      <c r="X12" s="324" t="str">
        <f>IF(入力フォーム!Q10="","　 　  年     月    日)",IF(YEAR(入力フォーム!Q10)&lt;=1988,"S "&amp;(YEAR(入力フォーム!Q10)-1925)&amp;" 年 "&amp;MONTH(入力フォーム!Q10)&amp;" 月 "&amp;DAY(入力フォーム!Q10)&amp;" 日)",IF(YEAR(入力フォーム!Q10)&lt;=2018,"H "&amp;(YEAR(入力フォーム!Q10)-1988)&amp;" 年 "&amp;MONTH(入力フォーム!Q10)&amp;" 月 "&amp;DAY(入力フォーム!Q10)&amp;" 日)","R "&amp;(YEAR(入力フォーム!Q10)-2018)&amp;" 年 "&amp;MONTH(入力フォーム!Q10)&amp;" 月 "&amp;DAY(入力フォーム!Q10)&amp;" 日)")))</f>
        <v>　 　  年     月    日)</v>
      </c>
      <c r="Y12" s="324"/>
      <c r="Z12" s="325"/>
    </row>
    <row r="13" spans="1:30" ht="18.75" customHeight="1" x14ac:dyDescent="0.15">
      <c r="Y13" s="90"/>
      <c r="Z13" s="90"/>
      <c r="AA13" s="116" ph="1"/>
    </row>
    <row r="14" spans="1:30" ht="18.75" customHeight="1" thickBot="1" x14ac:dyDescent="0.2">
      <c r="A14" s="117" t="s">
        <v>36</v>
      </c>
    </row>
    <row r="15" spans="1:30" ht="18.75" customHeight="1" x14ac:dyDescent="0.15">
      <c r="A15" s="331" t="s">
        <v>4</v>
      </c>
      <c r="B15" s="332"/>
      <c r="C15" s="335" t="s">
        <v>42</v>
      </c>
      <c r="D15" s="336"/>
      <c r="E15" s="336"/>
      <c r="F15" s="336"/>
      <c r="G15" s="336"/>
      <c r="H15" s="337"/>
      <c r="I15" s="338" t="s">
        <v>13</v>
      </c>
      <c r="J15" s="340" t="s">
        <v>15</v>
      </c>
      <c r="K15" s="340"/>
      <c r="L15" s="340"/>
      <c r="M15" s="340"/>
      <c r="N15" s="340"/>
      <c r="O15" s="341" t="s">
        <v>14</v>
      </c>
      <c r="P15" s="341"/>
      <c r="Q15" s="341"/>
      <c r="R15" s="341"/>
      <c r="S15" s="341"/>
      <c r="T15" s="341"/>
      <c r="U15" s="343" t="s">
        <v>37</v>
      </c>
      <c r="V15" s="344"/>
      <c r="W15" s="344"/>
      <c r="X15" s="344"/>
      <c r="Y15" s="344"/>
      <c r="Z15" s="345"/>
    </row>
    <row r="16" spans="1:30" ht="18.75" customHeight="1" x14ac:dyDescent="0.15">
      <c r="A16" s="333"/>
      <c r="B16" s="334"/>
      <c r="C16" s="349" t="s">
        <v>8</v>
      </c>
      <c r="D16" s="350"/>
      <c r="E16" s="350"/>
      <c r="F16" s="350"/>
      <c r="G16" s="350"/>
      <c r="H16" s="351"/>
      <c r="I16" s="339"/>
      <c r="J16" s="352">
        <f>AB3</f>
        <v>45748</v>
      </c>
      <c r="K16" s="352"/>
      <c r="L16" s="352"/>
      <c r="M16" s="352"/>
      <c r="N16" s="352"/>
      <c r="O16" s="342"/>
      <c r="P16" s="342"/>
      <c r="Q16" s="342"/>
      <c r="R16" s="342"/>
      <c r="S16" s="342"/>
      <c r="T16" s="342"/>
      <c r="U16" s="346"/>
      <c r="V16" s="347"/>
      <c r="W16" s="347"/>
      <c r="X16" s="347"/>
      <c r="Y16" s="347"/>
      <c r="Z16" s="348"/>
    </row>
    <row r="17" spans="1:30" ht="18.75" customHeight="1" x14ac:dyDescent="0.15">
      <c r="A17" s="378" t="s">
        <v>9</v>
      </c>
      <c r="B17" s="379"/>
      <c r="C17" s="399" t="str">
        <f>入力フォーム!E15&amp;"　"&amp;入力フォーム!F15</f>
        <v>　</v>
      </c>
      <c r="D17" s="400"/>
      <c r="E17" s="400"/>
      <c r="F17" s="400"/>
      <c r="G17" s="400"/>
      <c r="H17" s="401"/>
      <c r="I17" s="402" t="str">
        <f>IF(入力フォーム!N15="","",入力フォーム!N15)</f>
        <v/>
      </c>
      <c r="J17" s="405" t="str">
        <f>IF(入力フォーム!G15="","　　　　  年　　  月　　  日 ",IF(YEAR(入力フォーム!G15)&lt;=1988,"昭和 "&amp;(YEAR(入力フォーム!G15)-1925)&amp;" 年 "&amp;MONTH(入力フォーム!G15)&amp;" 月 "&amp;DAY(入力フォーム!G15)&amp;" 日",IF(YEAR(入力フォーム!G15)&lt;=2018,"平成 "&amp;(YEAR(入力フォーム!G15)-1988)&amp;" 年 "&amp;MONTH(入力フォーム!G15)&amp;" 月 "&amp;DAY(入力フォーム!G15)&amp;" 日","令和 "&amp;(YEAR(入力フォーム!G15)-2018)&amp;" 年 "&amp;MONTH(入力フォーム!G15)&amp;" 月 "&amp;DAY(入力フォーム!G15)&amp;" 日")))</f>
        <v xml:space="preserve">　　　　  年　　  月　　  日 </v>
      </c>
      <c r="K17" s="406"/>
      <c r="L17" s="406"/>
      <c r="M17" s="406"/>
      <c r="N17" s="406"/>
      <c r="O17" s="372" t="str">
        <f>IF(入力フォーム!J15="☑","■ 認可外　□ 企業主導型",IF(入力フォーム!L15="☑","□ 認可外　■ 企業主導型","□ 認可外　□ 企業主導型"))</f>
        <v>□ 認可外　□ 企業主導型</v>
      </c>
      <c r="P17" s="373"/>
      <c r="Q17" s="373"/>
      <c r="R17" s="373"/>
      <c r="S17" s="373"/>
      <c r="T17" s="374"/>
      <c r="U17" s="118" t="str">
        <f>IF(入力フォーム!O15="☑","■","□")</f>
        <v>□</v>
      </c>
      <c r="V17" s="321" t="s">
        <v>38</v>
      </c>
      <c r="W17" s="321"/>
      <c r="X17" s="119"/>
      <c r="Y17" s="119"/>
      <c r="Z17" s="120"/>
      <c r="AA17" s="121"/>
      <c r="AB17" s="90"/>
      <c r="AC17" s="90"/>
      <c r="AD17" s="90"/>
    </row>
    <row r="18" spans="1:30" ht="18.75" customHeight="1" x14ac:dyDescent="0.15">
      <c r="A18" s="395"/>
      <c r="B18" s="396"/>
      <c r="C18" s="409" t="str">
        <f>入力フォーム!C15&amp;"　"&amp;入力フォーム!D15</f>
        <v>　</v>
      </c>
      <c r="D18" s="410"/>
      <c r="E18" s="410"/>
      <c r="F18" s="410"/>
      <c r="G18" s="410"/>
      <c r="H18" s="411"/>
      <c r="I18" s="403"/>
      <c r="J18" s="407"/>
      <c r="K18" s="408"/>
      <c r="L18" s="408"/>
      <c r="M18" s="408"/>
      <c r="N18" s="408"/>
      <c r="O18" s="313" t="str">
        <f>IF(入力フォーム!J16="","",入力フォーム!J16)</f>
        <v/>
      </c>
      <c r="P18" s="314"/>
      <c r="Q18" s="314"/>
      <c r="R18" s="314"/>
      <c r="S18" s="314"/>
      <c r="T18" s="315"/>
      <c r="U18" s="122" t="str">
        <f>IF(入力フォーム!P15="☑","■","□")</f>
        <v>□</v>
      </c>
      <c r="V18" s="322" t="s">
        <v>39</v>
      </c>
      <c r="W18" s="322"/>
      <c r="X18" s="319" t="str">
        <f>IF(入力フォーム!P17=""," 　　  年     月    日)",IF(YEAR(入力フォーム!P17)&lt;=1988,"S "&amp;(YEAR(入力フォーム!P17)-1925)&amp;" 年 "&amp;MONTH(入力フォーム!P17)&amp;" 月 "&amp;DAY(入力フォーム!P17)&amp;" 日)",IF(YEAR(入力フォーム!P17)&lt;=2018,"H "&amp;(YEAR(入力フォーム!P17)-1988)&amp;" 年 "&amp;MONTH(入力フォーム!P17)&amp;" 月 "&amp;DAY(入力フォーム!P17)&amp;" 日)","R "&amp;(YEAR(入力フォーム!P17)-2018)&amp;" 年 "&amp;MONTH(入力フォーム!P17)&amp;" 月 "&amp;DAY(入力フォーム!P17)&amp;" 日)")))</f>
        <v xml:space="preserve"> 　　  年     月    日)</v>
      </c>
      <c r="Y18" s="319"/>
      <c r="Z18" s="320"/>
      <c r="AB18" s="90"/>
      <c r="AC18" s="90"/>
      <c r="AD18" s="90"/>
    </row>
    <row r="19" spans="1:30" ht="18.75" customHeight="1" x14ac:dyDescent="0.15">
      <c r="A19" s="423"/>
      <c r="B19" s="424"/>
      <c r="C19" s="418"/>
      <c r="D19" s="419"/>
      <c r="E19" s="419"/>
      <c r="F19" s="419"/>
      <c r="G19" s="419"/>
      <c r="H19" s="420"/>
      <c r="I19" s="425"/>
      <c r="J19" s="421" t="str">
        <f>IF(入力フォーム!G15="","（　　　　　歳)",IF(入力フォーム!G15&gt;基準日,"（　　　"&amp;0&amp;"　歳)","（　"&amp;DATEDIF(入力フォーム!G15,$AB$3,"y")&amp;"　歳）"))</f>
        <v>（　　　　　歳)</v>
      </c>
      <c r="K19" s="422"/>
      <c r="L19" s="422"/>
      <c r="M19" s="422"/>
      <c r="N19" s="422"/>
      <c r="O19" s="415"/>
      <c r="P19" s="416"/>
      <c r="Q19" s="416"/>
      <c r="R19" s="416"/>
      <c r="S19" s="416"/>
      <c r="T19" s="417"/>
      <c r="U19" s="123" t="str">
        <f>IF(入力フォーム!Q15="☑","■","□")</f>
        <v>□</v>
      </c>
      <c r="V19" s="323" t="s">
        <v>40</v>
      </c>
      <c r="W19" s="323"/>
      <c r="X19" s="319" t="str">
        <f>IF(入力フォーム!Q17=""," 　　  年     月    日)",IF(YEAR(入力フォーム!Q17)&lt;=1988,"S "&amp;(YEAR(入力フォーム!Q17)-1925)&amp;" 年 "&amp;MONTH(入力フォーム!Q17)&amp;" 月 "&amp;DAY(入力フォーム!Q17)&amp;" 日)",IF(YEAR(入力フォーム!Q17)&lt;=2018,"H "&amp;(YEAR(入力フォーム!Q17)-1988)&amp;" 年 "&amp;MONTH(入力フォーム!Q17)&amp;" 月 "&amp;DAY(入力フォーム!Q17)&amp;" 日)","R "&amp;(YEAR(入力フォーム!Q17)-2018)&amp;" 年 "&amp;MONTH(入力フォーム!Q17)&amp;" 月 "&amp;DAY(入力フォーム!Q17)&amp;" 日)")))</f>
        <v xml:space="preserve"> 　　  年     月    日)</v>
      </c>
      <c r="Y19" s="319"/>
      <c r="Z19" s="320"/>
      <c r="AA19" s="90"/>
      <c r="AB19" s="90"/>
      <c r="AC19" s="91"/>
      <c r="AD19" s="90"/>
    </row>
    <row r="20" spans="1:30" ht="18.75" customHeight="1" x14ac:dyDescent="0.15">
      <c r="A20" s="378" t="s">
        <v>11</v>
      </c>
      <c r="B20" s="379"/>
      <c r="C20" s="399" t="str">
        <f>入力フォーム!E18&amp;"　"&amp;入力フォーム!F18</f>
        <v>　</v>
      </c>
      <c r="D20" s="400"/>
      <c r="E20" s="400"/>
      <c r="F20" s="400"/>
      <c r="G20" s="400"/>
      <c r="H20" s="401"/>
      <c r="I20" s="402" t="str">
        <f>IF(入力フォーム!N18="","",入力フォーム!N18)</f>
        <v/>
      </c>
      <c r="J20" s="405" t="str">
        <f>IF(入力フォーム!G18="","　　　　  年　　  月　　  日 ",IF(YEAR(入力フォーム!G18)&lt;=1988,"昭和 "&amp;(YEAR(入力フォーム!G18)-1925)&amp;" 年 "&amp;MONTH(入力フォーム!G18)&amp;" 月 "&amp;DAY(入力フォーム!G18)&amp;" 日",IF(YEAR(入力フォーム!G18)&lt;=2018,"平成 "&amp;(YEAR(入力フォーム!G18)-1988)&amp;" 年 "&amp;MONTH(入力フォーム!G18)&amp;" 月 "&amp;DAY(入力フォーム!G18)&amp;" 日","令和 "&amp;(YEAR(入力フォーム!G18)-2018)&amp;" 年 "&amp;MONTH(入力フォーム!G18)&amp;" 月 "&amp;DAY(入力フォーム!G18)&amp;" 日")))</f>
        <v xml:space="preserve">　　　　  年　　  月　　  日 </v>
      </c>
      <c r="K20" s="406"/>
      <c r="L20" s="406"/>
      <c r="M20" s="406"/>
      <c r="N20" s="406"/>
      <c r="O20" s="304" t="str">
        <f>IF(入力フォーム!H18="☑","■ 同上 □ 認可外 □ 企業主導型",IF(入力フォーム!J18="☑","□ 同上 ■ 認可外 □ 企業主導型",IF(入力フォーム!L18="☑","□ 同上 □ 認可外 ■ 企業主導型","□ 同上 □ 認可外 □ 企業主導型")))</f>
        <v>□ 同上 □ 認可外 □ 企業主導型</v>
      </c>
      <c r="P20" s="305"/>
      <c r="Q20" s="305"/>
      <c r="R20" s="305"/>
      <c r="S20" s="305"/>
      <c r="T20" s="306"/>
      <c r="U20" s="118" t="str">
        <f>IF(入力フォーム!O18="☑","■","□")</f>
        <v>□</v>
      </c>
      <c r="V20" s="321" t="s">
        <v>38</v>
      </c>
      <c r="W20" s="321"/>
      <c r="X20" s="119"/>
      <c r="Y20" s="119"/>
      <c r="Z20" s="120"/>
      <c r="AA20" s="121"/>
      <c r="AB20" s="90"/>
      <c r="AC20" s="91"/>
      <c r="AD20" s="90"/>
    </row>
    <row r="21" spans="1:30" ht="18.75" customHeight="1" x14ac:dyDescent="0.15">
      <c r="A21" s="395"/>
      <c r="B21" s="396"/>
      <c r="C21" s="409" t="str">
        <f>入力フォーム!C18&amp;"　"&amp;入力フォーム!D18</f>
        <v>　</v>
      </c>
      <c r="D21" s="410"/>
      <c r="E21" s="410"/>
      <c r="F21" s="410"/>
      <c r="G21" s="410"/>
      <c r="H21" s="411"/>
      <c r="I21" s="403"/>
      <c r="J21" s="407"/>
      <c r="K21" s="408"/>
      <c r="L21" s="408"/>
      <c r="M21" s="408"/>
      <c r="N21" s="408"/>
      <c r="O21" s="313" t="str">
        <f>IF(入力フォーム!J19="","",入力フォーム!J19)</f>
        <v/>
      </c>
      <c r="P21" s="314"/>
      <c r="Q21" s="314"/>
      <c r="R21" s="314"/>
      <c r="S21" s="314"/>
      <c r="T21" s="315"/>
      <c r="U21" s="122" t="str">
        <f>IF(入力フォーム!P18="☑","■","□")</f>
        <v>□</v>
      </c>
      <c r="V21" s="322" t="s">
        <v>39</v>
      </c>
      <c r="W21" s="322"/>
      <c r="X21" s="319" t="str">
        <f>IF(入力フォーム!P20=""," 　　  年     月    日)",IF(YEAR(入力フォーム!P20)&lt;=1988,"S "&amp;(YEAR(入力フォーム!P20)-1925)&amp;" 年 "&amp;MONTH(入力フォーム!P20)&amp;" 月 "&amp;DAY(入力フォーム!P20)&amp;" 日)",IF(YEAR(入力フォーム!P20)&lt;=2018,"H "&amp;(YEAR(入力フォーム!P20)-1988)&amp;" 年 "&amp;MONTH(入力フォーム!P20)&amp;" 月 "&amp;DAY(入力フォーム!P20)&amp;" 日)","R "&amp;(YEAR(入力フォーム!P20)-2018)&amp;" 年 "&amp;MONTH(入力フォーム!P20)&amp;" 月 "&amp;DAY(入力フォーム!P20)&amp;" 日)")))</f>
        <v xml:space="preserve"> 　　  年     月    日)</v>
      </c>
      <c r="Y21" s="319"/>
      <c r="Z21" s="320"/>
      <c r="AB21" s="90"/>
      <c r="AC21" s="91"/>
      <c r="AD21" s="90"/>
    </row>
    <row r="22" spans="1:30" ht="18.75" customHeight="1" x14ac:dyDescent="0.15">
      <c r="A22" s="423"/>
      <c r="B22" s="424"/>
      <c r="C22" s="418"/>
      <c r="D22" s="419"/>
      <c r="E22" s="419"/>
      <c r="F22" s="419"/>
      <c r="G22" s="419"/>
      <c r="H22" s="420"/>
      <c r="I22" s="425"/>
      <c r="J22" s="421" t="str">
        <f>IF(入力フォーム!G18="","（　　　　　歳)",IF(入力フォーム!G18&gt;基準日,"（　　　"&amp;0&amp;"　歳)","（　"&amp;DATEDIF(入力フォーム!G18,$AB$3,"y")&amp;"　歳）"))</f>
        <v>（　　　　　歳)</v>
      </c>
      <c r="K22" s="422"/>
      <c r="L22" s="422"/>
      <c r="M22" s="422"/>
      <c r="N22" s="422"/>
      <c r="O22" s="415"/>
      <c r="P22" s="416"/>
      <c r="Q22" s="416"/>
      <c r="R22" s="416"/>
      <c r="S22" s="416"/>
      <c r="T22" s="417"/>
      <c r="U22" s="123" t="str">
        <f>IF(入力フォーム!Q18="☑","■","□")</f>
        <v>□</v>
      </c>
      <c r="V22" s="323" t="s">
        <v>40</v>
      </c>
      <c r="W22" s="323"/>
      <c r="X22" s="319" t="str">
        <f>IF(入力フォーム!Q20=""," 　　  年     月    日)",IF(YEAR(入力フォーム!Q20)&lt;=1988,"S "&amp;(YEAR(入力フォーム!Q20)-1925)&amp;" 年 "&amp;MONTH(入力フォーム!Q20)&amp;" 月 "&amp;DAY(入力フォーム!Q20)&amp;" 日)",IF(YEAR(入力フォーム!Q20)&lt;=2018,"H "&amp;(YEAR(入力フォーム!Q20)-1988)&amp;" 年 "&amp;MONTH(入力フォーム!Q20)&amp;" 月 "&amp;DAY(入力フォーム!Q20)&amp;" 日)","R "&amp;(YEAR(入力フォーム!Q20)-2018)&amp;" 年 "&amp;MONTH(入力フォーム!Q20)&amp;" 月 "&amp;DAY(入力フォーム!Q20)&amp;" 日)")))</f>
        <v xml:space="preserve"> 　　  年     月    日)</v>
      </c>
      <c r="Y22" s="319"/>
      <c r="Z22" s="320"/>
      <c r="AA22" s="90"/>
      <c r="AB22" s="90"/>
      <c r="AC22" s="91"/>
      <c r="AD22" s="90"/>
    </row>
    <row r="23" spans="1:30" ht="18.75" customHeight="1" x14ac:dyDescent="0.15">
      <c r="A23" s="378" t="s">
        <v>12</v>
      </c>
      <c r="B23" s="379"/>
      <c r="C23" s="399" t="str">
        <f>入力フォーム!E21&amp;"　"&amp;入力フォーム!F21</f>
        <v>　</v>
      </c>
      <c r="D23" s="400"/>
      <c r="E23" s="400"/>
      <c r="F23" s="400"/>
      <c r="G23" s="400"/>
      <c r="H23" s="401"/>
      <c r="I23" s="402" t="str">
        <f>IF(入力フォーム!N21="","",入力フォーム!N21)</f>
        <v/>
      </c>
      <c r="J23" s="405" t="str">
        <f>IF(入力フォーム!G21="","　　　　  年　　  月　　  日 ",IF(YEAR(入力フォーム!G21)&lt;=1988,"昭和 "&amp;(YEAR(入力フォーム!G21)-1925)&amp;" 年 "&amp;MONTH(入力フォーム!G21)&amp;" 月 "&amp;DAY(入力フォーム!G21)&amp;" 日",IF(YEAR(入力フォーム!G21)&lt;=2018,"平成 "&amp;(YEAR(入力フォーム!G21)-1988)&amp;" 年 "&amp;MONTH(入力フォーム!G21)&amp;" 月 "&amp;DAY(入力フォーム!G21)&amp;" 日","令和 "&amp;(YEAR(入力フォーム!G21)-2018)&amp;" 年 "&amp;MONTH(入力フォーム!G21)&amp;" 月 "&amp;DAY(入力フォーム!G21)&amp;" 日")))</f>
        <v xml:space="preserve">　　　　  年　　  月　　  日 </v>
      </c>
      <c r="K23" s="406"/>
      <c r="L23" s="406"/>
      <c r="M23" s="406"/>
      <c r="N23" s="406"/>
      <c r="O23" s="304" t="str">
        <f>IF(入力フォーム!H21="☑","■ 同上 □ 認可外 □ 企業主導型",IF(入力フォーム!J21="☑","□ 同上 ■ 認可外 □ 企業主導型",IF(入力フォーム!L21="☑","□ 同上 □ 認可外 ■ 企業主導型","□ 同上 □ 認可外 □ 企業主導型")))</f>
        <v>□ 同上 □ 認可外 □ 企業主導型</v>
      </c>
      <c r="P23" s="305"/>
      <c r="Q23" s="305"/>
      <c r="R23" s="305"/>
      <c r="S23" s="305"/>
      <c r="T23" s="306"/>
      <c r="U23" s="118" t="str">
        <f>IF(入力フォーム!O21="☑","■","□")</f>
        <v>□</v>
      </c>
      <c r="V23" s="321" t="s">
        <v>38</v>
      </c>
      <c r="W23" s="321"/>
      <c r="X23" s="119"/>
      <c r="Y23" s="119"/>
      <c r="Z23" s="120"/>
      <c r="AA23" s="121"/>
      <c r="AB23" s="90"/>
      <c r="AC23" s="91"/>
      <c r="AD23" s="90"/>
    </row>
    <row r="24" spans="1:30" ht="18.75" customHeight="1" x14ac:dyDescent="0.15">
      <c r="A24" s="395"/>
      <c r="B24" s="396"/>
      <c r="C24" s="409" t="str">
        <f>入力フォーム!C21&amp;"　"&amp;入力フォーム!D21</f>
        <v>　</v>
      </c>
      <c r="D24" s="410"/>
      <c r="E24" s="410"/>
      <c r="F24" s="410"/>
      <c r="G24" s="410"/>
      <c r="H24" s="411"/>
      <c r="I24" s="403"/>
      <c r="J24" s="407"/>
      <c r="K24" s="408"/>
      <c r="L24" s="408"/>
      <c r="M24" s="408"/>
      <c r="N24" s="408"/>
      <c r="O24" s="313" t="str">
        <f>IF(入力フォーム!J22="","",入力フォーム!J22)</f>
        <v/>
      </c>
      <c r="P24" s="314"/>
      <c r="Q24" s="314"/>
      <c r="R24" s="314"/>
      <c r="S24" s="314"/>
      <c r="T24" s="315"/>
      <c r="U24" s="122" t="str">
        <f>IF(入力フォーム!P21="☑","■","□")</f>
        <v>□</v>
      </c>
      <c r="V24" s="322" t="s">
        <v>39</v>
      </c>
      <c r="W24" s="322"/>
      <c r="X24" s="319" t="str">
        <f>IF(入力フォーム!P23=""," 　　  年     月    日)",IF(YEAR(入力フォーム!P23)&lt;=1988,"S "&amp;(YEAR(入力フォーム!P23)-1925)&amp;" 年 "&amp;MONTH(入力フォーム!P23)&amp;" 月 "&amp;DAY(入力フォーム!P23)&amp;" 日)",IF(YEAR(入力フォーム!P23)&lt;=2018,"H "&amp;(YEAR(入力フォーム!P23)-1988)&amp;" 年 "&amp;MONTH(入力フォーム!P23)&amp;" 月 "&amp;DAY(入力フォーム!P23)&amp;" 日)","R "&amp;(YEAR(入力フォーム!P23)-2018)&amp;" 年 "&amp;MONTH(入力フォーム!P23)&amp;" 月 "&amp;DAY(入力フォーム!P23)&amp;" 日)")))</f>
        <v xml:space="preserve"> 　　  年     月    日)</v>
      </c>
      <c r="Y24" s="319"/>
      <c r="Z24" s="320"/>
      <c r="AA24" s="90"/>
      <c r="AB24" s="90"/>
      <c r="AC24" s="91"/>
      <c r="AD24" s="90"/>
    </row>
    <row r="25" spans="1:30" ht="18.75" customHeight="1" thickBot="1" x14ac:dyDescent="0.2">
      <c r="A25" s="397"/>
      <c r="B25" s="398"/>
      <c r="C25" s="412"/>
      <c r="D25" s="413"/>
      <c r="E25" s="413"/>
      <c r="F25" s="413"/>
      <c r="G25" s="413"/>
      <c r="H25" s="414"/>
      <c r="I25" s="404"/>
      <c r="J25" s="326" t="str">
        <f>IF(入力フォーム!G21="","（　　　　　歳)",IF(入力フォーム!G21&gt;基準日,"（　"&amp;0&amp;"　歳)","（　"&amp;DATEDIF(入力フォーム!G21,$AB$3,"y")&amp;"　歳）"))</f>
        <v>（　　　　　歳)</v>
      </c>
      <c r="K25" s="327"/>
      <c r="L25" s="327"/>
      <c r="M25" s="327"/>
      <c r="N25" s="327"/>
      <c r="O25" s="316"/>
      <c r="P25" s="317"/>
      <c r="Q25" s="317"/>
      <c r="R25" s="317"/>
      <c r="S25" s="317"/>
      <c r="T25" s="318"/>
      <c r="U25" s="124" t="str">
        <f>IF(入力フォーム!Q21="☑","■","□")</f>
        <v>□</v>
      </c>
      <c r="V25" s="426" t="s">
        <v>40</v>
      </c>
      <c r="W25" s="426"/>
      <c r="X25" s="324" t="str">
        <f>IF(入力フォーム!Q23=""," 　　  年     月    日)",IF(YEAR(入力フォーム!Q23)&lt;=1988,"S "&amp;(YEAR(入力フォーム!Q23)-1925)&amp;" 年 "&amp;MONTH(入力フォーム!Q23)&amp;" 月 "&amp;DAY(入力フォーム!Q23)&amp;" 日)",IF(YEAR(入力フォーム!Q23)&lt;=2018,"H "&amp;(YEAR(入力フォーム!Q23)-1988)&amp;" 年 "&amp;MONTH(入力フォーム!Q23)&amp;" 月 "&amp;DAY(入力フォーム!Q23)&amp;" 日)","R "&amp;(YEAR(入力フォーム!Q23)-2018)&amp;" 年 "&amp;MONTH(入力フォーム!Q23)&amp;" 月 "&amp;DAY(入力フォーム!Q23)&amp;" 日)")))</f>
        <v xml:space="preserve"> 　　  年     月    日)</v>
      </c>
      <c r="Y25" s="324"/>
      <c r="Z25" s="325"/>
      <c r="AA25" s="90"/>
      <c r="AB25" s="90"/>
      <c r="AC25" s="91"/>
      <c r="AD25" s="90"/>
    </row>
    <row r="27" spans="1:30" ht="18.75" customHeight="1" thickBot="1" x14ac:dyDescent="0.2">
      <c r="A27" s="117" t="s">
        <v>47</v>
      </c>
      <c r="H27" s="388"/>
      <c r="I27" s="388"/>
      <c r="J27" s="388"/>
      <c r="K27" s="388"/>
      <c r="L27" s="388"/>
      <c r="M27" s="388"/>
      <c r="N27" s="388"/>
      <c r="O27" s="388"/>
      <c r="P27" s="388"/>
      <c r="Q27" s="388"/>
      <c r="R27" s="388"/>
      <c r="S27" s="388"/>
      <c r="T27" s="388"/>
      <c r="U27" s="388"/>
      <c r="V27" s="388"/>
      <c r="W27" s="388"/>
      <c r="X27" s="388"/>
      <c r="Y27" s="388"/>
      <c r="Z27" s="388"/>
    </row>
    <row r="28" spans="1:30" ht="18.75" customHeight="1" x14ac:dyDescent="0.15">
      <c r="A28" s="331" t="s">
        <v>4</v>
      </c>
      <c r="B28" s="332"/>
      <c r="C28" s="309" t="s">
        <v>45</v>
      </c>
      <c r="D28" s="310"/>
      <c r="E28" s="310"/>
      <c r="F28" s="310"/>
      <c r="G28" s="310"/>
      <c r="H28" s="310"/>
      <c r="I28" s="310"/>
      <c r="J28" s="310"/>
      <c r="K28" s="310"/>
      <c r="L28" s="310"/>
      <c r="M28" s="310"/>
      <c r="N28" s="310"/>
      <c r="O28" s="310"/>
      <c r="P28" s="310"/>
      <c r="Q28" s="310"/>
      <c r="R28" s="310"/>
      <c r="S28" s="310"/>
      <c r="T28" s="311"/>
      <c r="U28" s="389" t="s">
        <v>46</v>
      </c>
      <c r="V28" s="390"/>
      <c r="W28" s="390"/>
      <c r="X28" s="390"/>
      <c r="Y28" s="390"/>
      <c r="Z28" s="391"/>
    </row>
    <row r="29" spans="1:30" ht="18.75" customHeight="1" x14ac:dyDescent="0.15">
      <c r="A29" s="333"/>
      <c r="B29" s="334"/>
      <c r="C29" s="312" t="str">
        <f>IF(入力フォーム!$F$25="","令和　　　　年　　　　月",IF(入力フォーム!C27&gt;=4,"令和　 "&amp;TEXT($AD$3,"e")&amp;"　 年 　"&amp;入力フォーム!C27&amp;"　月",IF(入力フォーム!C27&lt;=3,"令和　 "&amp;TEXT($AD$3,"e")+1&amp;"　 年 　"&amp;入力フォーム!C27&amp;"　月","令和　　　　年　　　　月")))</f>
        <v>令和　　　　年　　　　月</v>
      </c>
      <c r="D29" s="307"/>
      <c r="E29" s="307"/>
      <c r="F29" s="307"/>
      <c r="G29" s="307"/>
      <c r="H29" s="307"/>
      <c r="I29" s="307" t="str">
        <f>IF(入力フォーム!$F$25="","令和　　　　年　　　　月",IF(入力フォーム!D27&gt;=4,"令和　 "&amp;TEXT($AD$3,"e")&amp;"　 年 　"&amp;入力フォーム!D27&amp;"　月",IF(入力フォーム!D27&lt;=3,"令和　 "&amp;TEXT($AD$3,"e")+1&amp;"　 年 　"&amp;入力フォーム!D27&amp;"　月","令和　　　　年　　　　月")))</f>
        <v>令和　　　　年　　　　月</v>
      </c>
      <c r="J29" s="307"/>
      <c r="K29" s="307"/>
      <c r="L29" s="307"/>
      <c r="M29" s="307"/>
      <c r="N29" s="307"/>
      <c r="O29" s="307" t="str">
        <f>IF(入力フォーム!$F$25="","令和　　　　年　　　　月",IF(入力フォーム!E27&gt;=4,"令和　 "&amp;TEXT($AD$3,"e")&amp;"　 年 　"&amp;入力フォーム!E27&amp;"　月",IF(入力フォーム!E27&lt;=3,"令和　 "&amp;TEXT($AD$3,"e")+1&amp;"　 年 　"&amp;入力フォーム!E27&amp;"　月","令和　　　　年　　　　月")))</f>
        <v>令和　　　　年　　　　月</v>
      </c>
      <c r="P29" s="307"/>
      <c r="Q29" s="307"/>
      <c r="R29" s="307"/>
      <c r="S29" s="307"/>
      <c r="T29" s="308"/>
      <c r="U29" s="392"/>
      <c r="V29" s="393"/>
      <c r="W29" s="393"/>
      <c r="X29" s="393"/>
      <c r="Y29" s="393"/>
      <c r="Z29" s="394"/>
    </row>
    <row r="30" spans="1:30" ht="35.1" customHeight="1" x14ac:dyDescent="0.2">
      <c r="A30" s="378" t="s">
        <v>9</v>
      </c>
      <c r="B30" s="379"/>
      <c r="C30" s="380" t="str">
        <f>入力フォーム!C34</f>
        <v/>
      </c>
      <c r="D30" s="381"/>
      <c r="E30" s="381"/>
      <c r="F30" s="381"/>
      <c r="G30" s="381"/>
      <c r="H30" s="125" t="s">
        <v>48</v>
      </c>
      <c r="I30" s="382" t="str">
        <f>入力フォーム!D34</f>
        <v/>
      </c>
      <c r="J30" s="381"/>
      <c r="K30" s="381"/>
      <c r="L30" s="381"/>
      <c r="M30" s="381"/>
      <c r="N30" s="126" t="s">
        <v>48</v>
      </c>
      <c r="O30" s="381" t="str">
        <f>入力フォーム!E34</f>
        <v/>
      </c>
      <c r="P30" s="381"/>
      <c r="Q30" s="381"/>
      <c r="R30" s="381"/>
      <c r="S30" s="381"/>
      <c r="T30" s="127" t="s">
        <v>48</v>
      </c>
      <c r="U30" s="380" t="str">
        <f>IF(AND(C30="",I30="",O30=""),"",C30+I30+O30)</f>
        <v/>
      </c>
      <c r="V30" s="381"/>
      <c r="W30" s="381"/>
      <c r="X30" s="381"/>
      <c r="Y30" s="381"/>
      <c r="Z30" s="128" t="s">
        <v>48</v>
      </c>
      <c r="AA30" s="129"/>
    </row>
    <row r="31" spans="1:30" ht="35.1" customHeight="1" x14ac:dyDescent="0.2">
      <c r="A31" s="378" t="s">
        <v>11</v>
      </c>
      <c r="B31" s="379"/>
      <c r="C31" s="380" t="str">
        <f>入力フォーム!C35</f>
        <v/>
      </c>
      <c r="D31" s="381"/>
      <c r="E31" s="381"/>
      <c r="F31" s="381"/>
      <c r="G31" s="381"/>
      <c r="H31" s="125" t="s">
        <v>48</v>
      </c>
      <c r="I31" s="382" t="str">
        <f>入力フォーム!D35</f>
        <v/>
      </c>
      <c r="J31" s="381"/>
      <c r="K31" s="381"/>
      <c r="L31" s="381"/>
      <c r="M31" s="381"/>
      <c r="N31" s="126" t="s">
        <v>48</v>
      </c>
      <c r="O31" s="381" t="str">
        <f>入力フォーム!E35</f>
        <v/>
      </c>
      <c r="P31" s="381"/>
      <c r="Q31" s="381"/>
      <c r="R31" s="381"/>
      <c r="S31" s="381"/>
      <c r="T31" s="127" t="s">
        <v>48</v>
      </c>
      <c r="U31" s="380" t="str">
        <f t="shared" ref="U31:U32" si="0">IF(AND(C31="",I31="",O31=""),"",C31+I31+O31)</f>
        <v/>
      </c>
      <c r="V31" s="381"/>
      <c r="W31" s="381"/>
      <c r="X31" s="381"/>
      <c r="Y31" s="381"/>
      <c r="Z31" s="128" t="s">
        <v>48</v>
      </c>
      <c r="AA31" s="129"/>
    </row>
    <row r="32" spans="1:30" ht="35.1" customHeight="1" thickBot="1" x14ac:dyDescent="0.25">
      <c r="A32" s="383" t="s">
        <v>12</v>
      </c>
      <c r="B32" s="384"/>
      <c r="C32" s="385" t="str">
        <f>入力フォーム!C36</f>
        <v/>
      </c>
      <c r="D32" s="386"/>
      <c r="E32" s="386"/>
      <c r="F32" s="386"/>
      <c r="G32" s="386"/>
      <c r="H32" s="130" t="s">
        <v>48</v>
      </c>
      <c r="I32" s="387" t="str">
        <f>入力フォーム!D36</f>
        <v/>
      </c>
      <c r="J32" s="386"/>
      <c r="K32" s="386"/>
      <c r="L32" s="386"/>
      <c r="M32" s="386"/>
      <c r="N32" s="131" t="s">
        <v>48</v>
      </c>
      <c r="O32" s="386" t="str">
        <f>入力フォーム!E36</f>
        <v/>
      </c>
      <c r="P32" s="386"/>
      <c r="Q32" s="386"/>
      <c r="R32" s="386"/>
      <c r="S32" s="386"/>
      <c r="T32" s="132" t="s">
        <v>48</v>
      </c>
      <c r="U32" s="385" t="str">
        <f t="shared" si="0"/>
        <v/>
      </c>
      <c r="V32" s="386"/>
      <c r="W32" s="386"/>
      <c r="X32" s="386"/>
      <c r="Y32" s="386"/>
      <c r="Z32" s="133" t="s">
        <v>48</v>
      </c>
      <c r="AA32" s="129"/>
    </row>
    <row r="33" spans="1:27" ht="9.9499999999999993" customHeight="1" x14ac:dyDescent="0.15">
      <c r="T33" s="489" t="s">
        <v>131</v>
      </c>
      <c r="U33" s="493" t="str">
        <f>IF(AND(U30="",U31="",U32=""),"",SUM(U30:Y32))</f>
        <v/>
      </c>
      <c r="V33" s="493"/>
      <c r="W33" s="493"/>
      <c r="X33" s="493"/>
      <c r="Y33" s="493"/>
      <c r="Z33" s="490" t="s">
        <v>48</v>
      </c>
      <c r="AA33" s="129"/>
    </row>
    <row r="34" spans="1:27" ht="18.75" customHeight="1" thickBot="1" x14ac:dyDescent="0.25">
      <c r="B34" s="134" t="s">
        <v>54</v>
      </c>
      <c r="C34" s="135"/>
      <c r="D34" s="135"/>
      <c r="E34" s="135"/>
      <c r="F34" s="135"/>
      <c r="G34" s="135"/>
      <c r="H34" s="136"/>
      <c r="I34" s="135"/>
      <c r="J34" s="135"/>
      <c r="K34" s="135"/>
      <c r="L34" s="135"/>
      <c r="M34" s="135"/>
      <c r="N34" s="136"/>
      <c r="O34" s="135"/>
      <c r="P34" s="135"/>
      <c r="Q34" s="135"/>
      <c r="R34" s="135"/>
      <c r="S34" s="135"/>
      <c r="T34" s="491"/>
      <c r="U34" s="494"/>
      <c r="V34" s="494"/>
      <c r="W34" s="494"/>
      <c r="X34" s="494"/>
      <c r="Y34" s="494"/>
      <c r="Z34" s="492"/>
      <c r="AA34" s="129"/>
    </row>
    <row r="35" spans="1:27" ht="18.75" customHeight="1" thickTop="1" x14ac:dyDescent="0.2">
      <c r="A35" s="134"/>
      <c r="B35" s="475" t="s">
        <v>51</v>
      </c>
      <c r="C35" s="476"/>
      <c r="D35" s="476"/>
      <c r="E35" s="476"/>
      <c r="F35" s="476"/>
      <c r="G35" s="461" t="s">
        <v>55</v>
      </c>
      <c r="H35" s="461"/>
      <c r="I35" s="461"/>
      <c r="J35" s="461"/>
      <c r="K35" s="461"/>
      <c r="L35" s="462"/>
      <c r="M35" s="135"/>
      <c r="N35" s="136"/>
      <c r="O35" s="135"/>
      <c r="P35" s="135"/>
      <c r="Q35" s="135"/>
      <c r="R35" s="135"/>
      <c r="S35" s="135"/>
      <c r="T35" s="136"/>
      <c r="U35" s="135"/>
      <c r="V35" s="135"/>
      <c r="W35" s="135"/>
      <c r="X35" s="135"/>
      <c r="Y35" s="135"/>
      <c r="Z35" s="136"/>
      <c r="AA35" s="129"/>
    </row>
    <row r="36" spans="1:27" ht="18.75" customHeight="1" x14ac:dyDescent="0.2">
      <c r="A36" s="134"/>
      <c r="B36" s="477"/>
      <c r="C36" s="478"/>
      <c r="D36" s="478"/>
      <c r="E36" s="478"/>
      <c r="F36" s="478"/>
      <c r="G36" s="467" t="s">
        <v>52</v>
      </c>
      <c r="H36" s="468"/>
      <c r="I36" s="468"/>
      <c r="J36" s="468" t="s">
        <v>53</v>
      </c>
      <c r="K36" s="468"/>
      <c r="L36" s="469"/>
      <c r="M36" s="135"/>
      <c r="N36" s="136"/>
      <c r="O36" s="135"/>
      <c r="P36" s="135"/>
      <c r="Q36" s="135"/>
      <c r="R36" s="135"/>
      <c r="S36" s="135"/>
      <c r="T36" s="136"/>
      <c r="U36" s="135"/>
      <c r="V36" s="135"/>
      <c r="W36" s="135"/>
      <c r="X36" s="135"/>
      <c r="Y36" s="135"/>
      <c r="Z36" s="136"/>
      <c r="AA36" s="129"/>
    </row>
    <row r="37" spans="1:27" ht="18.75" customHeight="1" x14ac:dyDescent="0.2">
      <c r="A37" s="137"/>
      <c r="B37" s="465" t="s">
        <v>49</v>
      </c>
      <c r="C37" s="466"/>
      <c r="D37" s="466"/>
      <c r="E37" s="466"/>
      <c r="F37" s="466"/>
      <c r="G37" s="470">
        <v>42000</v>
      </c>
      <c r="H37" s="470"/>
      <c r="I37" s="470"/>
      <c r="J37" s="470"/>
      <c r="K37" s="470"/>
      <c r="L37" s="471"/>
      <c r="M37" s="135"/>
      <c r="N37" s="136"/>
      <c r="O37" s="135"/>
      <c r="P37" s="135"/>
      <c r="Q37" s="135"/>
      <c r="R37" s="135"/>
      <c r="S37" s="135"/>
      <c r="T37" s="136"/>
      <c r="U37" s="135"/>
      <c r="V37" s="135"/>
      <c r="W37" s="135"/>
      <c r="X37" s="135"/>
      <c r="Y37" s="135"/>
      <c r="Z37" s="136"/>
      <c r="AA37" s="129"/>
    </row>
    <row r="38" spans="1:27" ht="18.75" customHeight="1" thickBot="1" x14ac:dyDescent="0.25">
      <c r="A38" s="137"/>
      <c r="B38" s="463" t="s">
        <v>50</v>
      </c>
      <c r="C38" s="464"/>
      <c r="D38" s="464"/>
      <c r="E38" s="464"/>
      <c r="F38" s="464"/>
      <c r="G38" s="472">
        <v>37100</v>
      </c>
      <c r="H38" s="473"/>
      <c r="I38" s="473"/>
      <c r="J38" s="473">
        <v>37000</v>
      </c>
      <c r="K38" s="473"/>
      <c r="L38" s="474"/>
      <c r="M38" s="135"/>
      <c r="N38" s="136"/>
      <c r="O38" s="135"/>
      <c r="P38" s="135"/>
      <c r="Q38" s="135"/>
      <c r="R38" s="135"/>
      <c r="S38" s="135"/>
      <c r="T38" s="136"/>
      <c r="U38" s="135"/>
      <c r="V38" s="135"/>
      <c r="W38" s="135"/>
      <c r="X38" s="135"/>
      <c r="Y38" s="135"/>
      <c r="Z38" s="136"/>
      <c r="AA38" s="129"/>
    </row>
    <row r="39" spans="1:27" ht="9.9499999999999993" customHeight="1" x14ac:dyDescent="0.2">
      <c r="A39" s="138"/>
      <c r="B39" s="138"/>
      <c r="C39" s="135"/>
      <c r="D39" s="135"/>
      <c r="E39" s="135"/>
      <c r="F39" s="135"/>
      <c r="G39" s="135"/>
      <c r="H39" s="136"/>
      <c r="I39" s="135"/>
      <c r="J39" s="135"/>
      <c r="K39" s="135"/>
      <c r="L39" s="135"/>
      <c r="M39" s="135"/>
      <c r="N39" s="136"/>
      <c r="O39" s="135"/>
      <c r="P39" s="135"/>
      <c r="Q39" s="135"/>
      <c r="R39" s="135"/>
      <c r="S39" s="135"/>
      <c r="T39" s="136"/>
      <c r="U39" s="135"/>
      <c r="V39" s="135"/>
      <c r="W39" s="135"/>
      <c r="X39" s="135"/>
      <c r="Y39" s="135"/>
      <c r="Z39" s="136"/>
      <c r="AA39" s="129"/>
    </row>
    <row r="40" spans="1:27" ht="18.75" hidden="1" customHeight="1" outlineLevel="1" thickBot="1" x14ac:dyDescent="0.25">
      <c r="A40" s="139" t="s">
        <v>56</v>
      </c>
      <c r="B40" s="138"/>
      <c r="C40" s="135"/>
      <c r="D40" s="135"/>
      <c r="E40" s="135"/>
      <c r="F40" s="135"/>
      <c r="G40" s="135"/>
      <c r="H40" s="136" t="s">
        <v>81</v>
      </c>
      <c r="I40" s="135"/>
      <c r="J40" s="135"/>
      <c r="K40" s="135"/>
      <c r="L40" s="135"/>
      <c r="M40" s="135"/>
      <c r="N40" s="136"/>
      <c r="O40" s="135"/>
      <c r="P40" s="135"/>
      <c r="Q40" s="135"/>
      <c r="R40" s="135"/>
      <c r="S40" s="135"/>
      <c r="T40" s="136"/>
      <c r="U40" s="135"/>
      <c r="V40" s="135"/>
      <c r="W40" s="135"/>
      <c r="X40" s="135"/>
      <c r="Y40" s="135"/>
      <c r="Z40" s="136"/>
      <c r="AA40" s="129"/>
    </row>
    <row r="41" spans="1:27" ht="18.75" hidden="1" customHeight="1" outlineLevel="1" thickBot="1" x14ac:dyDescent="0.2">
      <c r="A41" s="140" t="str">
        <f>IF(入力フォーム!B41="☑","■","□")</f>
        <v>□</v>
      </c>
      <c r="B41" s="141" t="s">
        <v>58</v>
      </c>
      <c r="C41" s="142"/>
      <c r="D41" s="142"/>
      <c r="E41" s="142"/>
      <c r="F41" s="143"/>
      <c r="G41" s="144" t="str">
        <f>IF(入力フォーム!B42="☑","■","□")</f>
        <v>□</v>
      </c>
      <c r="H41" s="141" t="s">
        <v>59</v>
      </c>
      <c r="I41" s="142"/>
      <c r="J41" s="142"/>
      <c r="K41" s="142"/>
      <c r="L41" s="142"/>
      <c r="M41" s="144"/>
      <c r="N41" s="141"/>
      <c r="O41" s="142"/>
      <c r="P41" s="142"/>
      <c r="Q41" s="142"/>
      <c r="R41" s="142"/>
      <c r="S41" s="142"/>
      <c r="T41" s="141"/>
      <c r="U41" s="142"/>
      <c r="V41" s="142"/>
      <c r="W41" s="142"/>
      <c r="X41" s="142"/>
      <c r="Y41" s="142"/>
      <c r="Z41" s="145"/>
      <c r="AA41" s="129"/>
    </row>
    <row r="42" spans="1:27" ht="18.75" hidden="1" customHeight="1" outlineLevel="1" x14ac:dyDescent="0.15">
      <c r="A42" s="441" t="s">
        <v>57</v>
      </c>
      <c r="B42" s="442"/>
      <c r="C42" s="442"/>
      <c r="D42" s="442"/>
      <c r="E42" s="442"/>
      <c r="F42" s="442"/>
      <c r="G42" s="442"/>
      <c r="H42" s="442"/>
      <c r="I42" s="442"/>
      <c r="J42" s="442"/>
      <c r="K42" s="433" t="s">
        <v>67</v>
      </c>
      <c r="L42" s="433"/>
      <c r="M42" s="433"/>
      <c r="N42" s="433"/>
      <c r="O42" s="433"/>
      <c r="P42" s="433"/>
      <c r="Q42" s="453" t="s">
        <v>71</v>
      </c>
      <c r="R42" s="454"/>
      <c r="S42" s="146" t="str">
        <f>IF(入力フォーム!$L$41=T42,"■","□")</f>
        <v>□</v>
      </c>
      <c r="T42" s="147" t="s">
        <v>72</v>
      </c>
      <c r="U42" s="148"/>
      <c r="V42" s="149" t="str">
        <f>IF(入力フォーム!$L$41=W42,"■","□")</f>
        <v>□</v>
      </c>
      <c r="W42" s="150" t="s">
        <v>73</v>
      </c>
      <c r="X42" s="151"/>
      <c r="Y42" s="149" t="str">
        <f>IF(入力フォーム!$L$41=Z42,"■","□")</f>
        <v>□</v>
      </c>
      <c r="Z42" s="152" t="s">
        <v>76</v>
      </c>
      <c r="AA42" s="129"/>
    </row>
    <row r="43" spans="1:27" ht="15" hidden="1" customHeight="1" outlineLevel="1" x14ac:dyDescent="0.15">
      <c r="A43" s="435" t="str">
        <f>IF(入力フォーム!E41="","",入力フォーム!E41)</f>
        <v/>
      </c>
      <c r="B43" s="436"/>
      <c r="C43" s="436"/>
      <c r="D43" s="436"/>
      <c r="E43" s="436"/>
      <c r="F43" s="153" t="str">
        <f>IF(入力フォーム!$G$41=G43,"■","□")</f>
        <v>□</v>
      </c>
      <c r="G43" s="154" t="s">
        <v>60</v>
      </c>
      <c r="H43" s="153" t="str">
        <f>IF(入力フォーム!$G$41=I43,"■","□")</f>
        <v>□</v>
      </c>
      <c r="I43" s="155" t="s">
        <v>64</v>
      </c>
      <c r="J43" s="156"/>
      <c r="K43" s="443" t="str">
        <f>IF(入力フォーム!H41="","",入力フォーム!H41)</f>
        <v/>
      </c>
      <c r="L43" s="444"/>
      <c r="M43" s="444"/>
      <c r="N43" s="444"/>
      <c r="O43" s="157"/>
      <c r="P43" s="158"/>
      <c r="Q43" s="449" t="s">
        <v>74</v>
      </c>
      <c r="R43" s="449"/>
      <c r="S43" s="434" t="str">
        <f>IF(入力フォーム!$N$41="","",IF(LEN(入力フォーム!$N$41)=7,0,LEFT(RIGHT(入力フォーム!$N$41,8))))</f>
        <v/>
      </c>
      <c r="T43" s="427" t="str">
        <f>IF(入力フォーム!$N$41="","",LEFT(RIGHT(入力フォーム!$N$41,7)))</f>
        <v/>
      </c>
      <c r="U43" s="427" t="str">
        <f>IF(入力フォーム!$N$41="","",LEFT(RIGHT(入力フォーム!$N$41,6)))</f>
        <v/>
      </c>
      <c r="V43" s="427" t="str">
        <f>IF(入力フォーム!$N$41="","",LEFT(RIGHT(入力フォーム!$N$41,5)))</f>
        <v/>
      </c>
      <c r="W43" s="427" t="str">
        <f>IF(入力フォーム!$N$41="","",LEFT(RIGHT(入力フォーム!$N$41,4)))</f>
        <v/>
      </c>
      <c r="X43" s="427" t="str">
        <f>IF(入力フォーム!$N$41="","",LEFT(RIGHT(入力フォーム!$N$41,3)))</f>
        <v/>
      </c>
      <c r="Y43" s="427" t="str">
        <f>IF(入力フォーム!$N$41="","",LEFT(RIGHT(入力フォーム!$N$41,2)))</f>
        <v/>
      </c>
      <c r="Z43" s="428" t="str">
        <f>IF(入力フォーム!$N$41="","",LEFT(RIGHT(入力フォーム!$N$41,1)))</f>
        <v/>
      </c>
      <c r="AA43" s="129"/>
    </row>
    <row r="44" spans="1:27" ht="15" hidden="1" customHeight="1" outlineLevel="1" x14ac:dyDescent="0.15">
      <c r="A44" s="437"/>
      <c r="B44" s="438"/>
      <c r="C44" s="438"/>
      <c r="D44" s="438"/>
      <c r="E44" s="438"/>
      <c r="F44" s="159" t="str">
        <f>IF(入力フォーム!$G$41=G44,"■","□")</f>
        <v>□</v>
      </c>
      <c r="G44" s="160" t="s">
        <v>61</v>
      </c>
      <c r="H44" s="159" t="str">
        <f>IF(入力フォーム!$G$41=I44,"■","□")</f>
        <v>□</v>
      </c>
      <c r="I44" s="161" t="s">
        <v>65</v>
      </c>
      <c r="J44" s="162"/>
      <c r="K44" s="445"/>
      <c r="L44" s="446"/>
      <c r="M44" s="446"/>
      <c r="N44" s="446"/>
      <c r="O44" s="159" t="str">
        <f>IF(入力フォーム!$K$41=P44,"■","□")</f>
        <v>□</v>
      </c>
      <c r="P44" s="163" t="s">
        <v>68</v>
      </c>
      <c r="Q44" s="449"/>
      <c r="R44" s="449"/>
      <c r="S44" s="434"/>
      <c r="T44" s="427"/>
      <c r="U44" s="427"/>
      <c r="V44" s="427"/>
      <c r="W44" s="427"/>
      <c r="X44" s="427"/>
      <c r="Y44" s="427"/>
      <c r="Z44" s="428"/>
      <c r="AA44" s="129"/>
    </row>
    <row r="45" spans="1:27" ht="15" hidden="1" customHeight="1" outlineLevel="1" x14ac:dyDescent="0.15">
      <c r="A45" s="437"/>
      <c r="B45" s="438"/>
      <c r="C45" s="438"/>
      <c r="D45" s="438"/>
      <c r="E45" s="438"/>
      <c r="F45" s="159" t="str">
        <f>IF(入力フォーム!$G$41=G45,"■","□")</f>
        <v>□</v>
      </c>
      <c r="G45" s="160" t="s">
        <v>62</v>
      </c>
      <c r="H45" s="159" t="str">
        <f>IF(入力フォーム!$G$41=I45,"■","□")</f>
        <v>□</v>
      </c>
      <c r="I45" s="161" t="s">
        <v>66</v>
      </c>
      <c r="J45" s="162"/>
      <c r="K45" s="445"/>
      <c r="L45" s="446"/>
      <c r="M45" s="446"/>
      <c r="N45" s="446"/>
      <c r="O45" s="159" t="str">
        <f>IF(入力フォーム!$K$41=P45,"■","□")</f>
        <v>□</v>
      </c>
      <c r="P45" s="163" t="s">
        <v>69</v>
      </c>
      <c r="Q45" s="450" t="s">
        <v>75</v>
      </c>
      <c r="R45" s="451"/>
      <c r="S45" s="429" t="str">
        <f>IF(入力フォーム!O41="","",入力フォーム!O41)</f>
        <v/>
      </c>
      <c r="T45" s="429"/>
      <c r="U45" s="429"/>
      <c r="V45" s="429"/>
      <c r="W45" s="429"/>
      <c r="X45" s="429"/>
      <c r="Y45" s="429"/>
      <c r="Z45" s="430"/>
      <c r="AA45" s="129"/>
    </row>
    <row r="46" spans="1:27" ht="15" hidden="1" customHeight="1" outlineLevel="1" thickBot="1" x14ac:dyDescent="0.2">
      <c r="A46" s="439"/>
      <c r="B46" s="440"/>
      <c r="C46" s="440"/>
      <c r="D46" s="440"/>
      <c r="E46" s="440"/>
      <c r="F46" s="164" t="str">
        <f>IF(入力フォーム!$G$41=G46,"■","□")</f>
        <v>□</v>
      </c>
      <c r="G46" s="115" t="s">
        <v>63</v>
      </c>
      <c r="H46" s="165"/>
      <c r="I46" s="165"/>
      <c r="J46" s="166"/>
      <c r="K46" s="447"/>
      <c r="L46" s="448"/>
      <c r="M46" s="448"/>
      <c r="N46" s="448"/>
      <c r="O46" s="164" t="str">
        <f>IF(入力フォーム!$K$41=P46,"■","□")</f>
        <v>□</v>
      </c>
      <c r="P46" s="167" t="s">
        <v>70</v>
      </c>
      <c r="Q46" s="452"/>
      <c r="R46" s="452"/>
      <c r="S46" s="431"/>
      <c r="T46" s="431"/>
      <c r="U46" s="431"/>
      <c r="V46" s="431"/>
      <c r="W46" s="431"/>
      <c r="X46" s="431"/>
      <c r="Y46" s="431"/>
      <c r="Z46" s="432"/>
      <c r="AA46" s="129"/>
    </row>
    <row r="47" spans="1:27" ht="9.9499999999999993" hidden="1" customHeight="1" outlineLevel="1" x14ac:dyDescent="0.15">
      <c r="A47" s="134"/>
      <c r="B47" s="134"/>
      <c r="C47" s="168"/>
      <c r="D47" s="168"/>
      <c r="E47" s="168"/>
      <c r="F47" s="168"/>
      <c r="G47" s="168"/>
      <c r="H47" s="169"/>
      <c r="I47" s="168"/>
      <c r="J47" s="168"/>
      <c r="K47" s="168"/>
      <c r="L47" s="168"/>
      <c r="M47" s="168"/>
      <c r="N47" s="169"/>
      <c r="O47" s="168"/>
      <c r="P47" s="168"/>
      <c r="Q47" s="168"/>
      <c r="R47" s="168"/>
      <c r="S47" s="168"/>
      <c r="T47" s="169"/>
      <c r="U47" s="168"/>
      <c r="V47" s="168"/>
      <c r="W47" s="168"/>
      <c r="X47" s="168"/>
      <c r="Y47" s="168"/>
      <c r="Z47" s="169"/>
      <c r="AA47" s="129"/>
    </row>
    <row r="48" spans="1:27" ht="18.75" hidden="1" customHeight="1" outlineLevel="1" thickBot="1" x14ac:dyDescent="0.2">
      <c r="A48" s="134"/>
      <c r="B48" s="134" t="s">
        <v>77</v>
      </c>
      <c r="C48" s="168"/>
      <c r="D48" s="168"/>
      <c r="E48" s="168" t="s">
        <v>78</v>
      </c>
      <c r="F48" s="168"/>
      <c r="G48" s="168"/>
      <c r="H48" s="169"/>
      <c r="I48" s="168"/>
      <c r="J48" s="168"/>
      <c r="K48" s="168"/>
      <c r="L48" s="168"/>
      <c r="M48" s="168"/>
      <c r="N48" s="169"/>
      <c r="O48" s="168"/>
      <c r="P48" s="168"/>
      <c r="Q48" s="168"/>
      <c r="R48" s="168"/>
      <c r="S48" s="168"/>
      <c r="T48" s="169"/>
      <c r="U48" s="168"/>
      <c r="V48" s="168"/>
      <c r="W48" s="168"/>
      <c r="X48" s="168"/>
      <c r="Y48" s="168"/>
      <c r="Z48" s="169"/>
      <c r="AA48" s="129"/>
    </row>
    <row r="49" spans="1:27" ht="18.75" hidden="1" customHeight="1" outlineLevel="1" x14ac:dyDescent="0.15">
      <c r="A49" s="134"/>
      <c r="B49" s="170" t="s">
        <v>79</v>
      </c>
      <c r="C49" s="171"/>
      <c r="D49" s="171"/>
      <c r="E49" s="171"/>
      <c r="F49" s="171"/>
      <c r="G49" s="171"/>
      <c r="H49" s="172"/>
      <c r="I49" s="171"/>
      <c r="J49" s="171"/>
      <c r="K49" s="171"/>
      <c r="L49" s="173"/>
      <c r="M49" s="173"/>
      <c r="N49" s="173"/>
      <c r="O49" s="173"/>
      <c r="P49" s="174"/>
      <c r="R49" s="168"/>
      <c r="S49" s="168"/>
      <c r="T49" s="169"/>
      <c r="U49" s="168"/>
      <c r="V49" s="168"/>
      <c r="W49" s="168"/>
      <c r="X49" s="168"/>
      <c r="Y49" s="168"/>
      <c r="Z49" s="169"/>
      <c r="AA49" s="129"/>
    </row>
    <row r="50" spans="1:27" ht="35.1" hidden="1" customHeight="1" outlineLevel="1" thickBot="1" x14ac:dyDescent="0.2">
      <c r="A50" s="134"/>
      <c r="B50" s="439" t="s">
        <v>80</v>
      </c>
      <c r="C50" s="440"/>
      <c r="D50" s="455" t="str">
        <f>IF(入力フォーム!D45="","",入力フォーム!D45)</f>
        <v/>
      </c>
      <c r="E50" s="455"/>
      <c r="F50" s="455"/>
      <c r="G50" s="455"/>
      <c r="H50" s="455"/>
      <c r="I50" s="455"/>
      <c r="J50" s="455"/>
      <c r="K50" s="455"/>
      <c r="L50" s="455"/>
      <c r="M50" s="455"/>
      <c r="N50" s="455"/>
      <c r="O50" s="455"/>
      <c r="P50" s="456"/>
      <c r="Q50" s="168"/>
      <c r="R50" s="168"/>
      <c r="S50" s="168"/>
      <c r="T50" s="169"/>
      <c r="U50" s="168"/>
      <c r="V50" s="168"/>
      <c r="W50" s="168"/>
      <c r="X50" s="168"/>
      <c r="Y50" s="168"/>
      <c r="Z50" s="169"/>
      <c r="AA50" s="129"/>
    </row>
    <row r="51" spans="1:27" ht="18.75" customHeight="1" collapsed="1" x14ac:dyDescent="0.15">
      <c r="A51" s="134"/>
      <c r="B51" s="134"/>
      <c r="C51" s="168"/>
      <c r="D51" s="168"/>
      <c r="E51" s="168"/>
      <c r="F51" s="168"/>
      <c r="G51" s="168"/>
      <c r="H51" s="169"/>
      <c r="I51" s="168"/>
      <c r="J51" s="168"/>
      <c r="K51" s="168"/>
      <c r="L51" s="168"/>
      <c r="M51" s="168"/>
      <c r="N51" s="169"/>
      <c r="O51" s="168"/>
      <c r="P51" s="168"/>
      <c r="Q51" s="168"/>
      <c r="R51" s="168"/>
      <c r="S51" s="168"/>
      <c r="T51" s="169"/>
      <c r="U51" s="168"/>
      <c r="V51" s="168"/>
      <c r="W51" s="168"/>
      <c r="X51" s="168"/>
      <c r="Y51" s="168"/>
      <c r="Z51" s="169"/>
      <c r="AA51" s="129"/>
    </row>
  </sheetData>
  <sheetProtection sheet="1" selectLockedCells="1"/>
  <mergeCells count="117">
    <mergeCell ref="T33:T34"/>
    <mergeCell ref="U33:Y34"/>
    <mergeCell ref="Z33:Z34"/>
    <mergeCell ref="B50:C50"/>
    <mergeCell ref="D50:P50"/>
    <mergeCell ref="C11:H11"/>
    <mergeCell ref="C10:H10"/>
    <mergeCell ref="T43:T44"/>
    <mergeCell ref="U43:U44"/>
    <mergeCell ref="V43:V44"/>
    <mergeCell ref="W43:W44"/>
    <mergeCell ref="X43:X44"/>
    <mergeCell ref="O32:S32"/>
    <mergeCell ref="U32:Y32"/>
    <mergeCell ref="G35:L35"/>
    <mergeCell ref="B38:F38"/>
    <mergeCell ref="B37:F37"/>
    <mergeCell ref="G36:I36"/>
    <mergeCell ref="J36:L36"/>
    <mergeCell ref="G37:L37"/>
    <mergeCell ref="G38:I38"/>
    <mergeCell ref="J38:L38"/>
    <mergeCell ref="B35:F36"/>
    <mergeCell ref="M10:N10"/>
    <mergeCell ref="K12:L12"/>
    <mergeCell ref="T10:U12"/>
    <mergeCell ref="V22:W22"/>
    <mergeCell ref="Y43:Y44"/>
    <mergeCell ref="Z43:Z44"/>
    <mergeCell ref="S45:Z46"/>
    <mergeCell ref="K42:P42"/>
    <mergeCell ref="S43:S44"/>
    <mergeCell ref="A43:E46"/>
    <mergeCell ref="A42:J42"/>
    <mergeCell ref="K43:N46"/>
    <mergeCell ref="Q43:R44"/>
    <mergeCell ref="Q45:R46"/>
    <mergeCell ref="Q42:R42"/>
    <mergeCell ref="A23:B25"/>
    <mergeCell ref="C23:H23"/>
    <mergeCell ref="I23:I25"/>
    <mergeCell ref="J23:N24"/>
    <mergeCell ref="C24:H25"/>
    <mergeCell ref="V18:W18"/>
    <mergeCell ref="O21:T22"/>
    <mergeCell ref="O18:T19"/>
    <mergeCell ref="O20:T20"/>
    <mergeCell ref="C18:H19"/>
    <mergeCell ref="J19:N19"/>
    <mergeCell ref="A20:B22"/>
    <mergeCell ref="C20:H20"/>
    <mergeCell ref="I20:I22"/>
    <mergeCell ref="J20:N21"/>
    <mergeCell ref="A17:B19"/>
    <mergeCell ref="C17:H17"/>
    <mergeCell ref="I17:I19"/>
    <mergeCell ref="J17:N18"/>
    <mergeCell ref="C21:H22"/>
    <mergeCell ref="J22:N22"/>
    <mergeCell ref="V23:W23"/>
    <mergeCell ref="V24:W24"/>
    <mergeCell ref="V25:W25"/>
    <mergeCell ref="A31:B31"/>
    <mergeCell ref="C31:G31"/>
    <mergeCell ref="I31:M31"/>
    <mergeCell ref="O31:S31"/>
    <mergeCell ref="U31:Y31"/>
    <mergeCell ref="A32:B32"/>
    <mergeCell ref="C32:G32"/>
    <mergeCell ref="I32:M32"/>
    <mergeCell ref="H27:Z27"/>
    <mergeCell ref="A28:B29"/>
    <mergeCell ref="U28:Z29"/>
    <mergeCell ref="A30:B30"/>
    <mergeCell ref="U30:Y30"/>
    <mergeCell ref="C30:G30"/>
    <mergeCell ref="I30:M30"/>
    <mergeCell ref="O30:S30"/>
    <mergeCell ref="S3:T3"/>
    <mergeCell ref="B6:Z6"/>
    <mergeCell ref="H9:Z9"/>
    <mergeCell ref="V17:W17"/>
    <mergeCell ref="X18:Z18"/>
    <mergeCell ref="A15:B16"/>
    <mergeCell ref="C15:H15"/>
    <mergeCell ref="I15:I16"/>
    <mergeCell ref="J15:N15"/>
    <mergeCell ref="O15:T16"/>
    <mergeCell ref="U15:Z16"/>
    <mergeCell ref="C16:H16"/>
    <mergeCell ref="J16:N16"/>
    <mergeCell ref="A10:B11"/>
    <mergeCell ref="I10:J11"/>
    <mergeCell ref="A12:B12"/>
    <mergeCell ref="C12:J12"/>
    <mergeCell ref="K10:L11"/>
    <mergeCell ref="M11:S11"/>
    <mergeCell ref="O17:T17"/>
    <mergeCell ref="O10:S10"/>
    <mergeCell ref="M12:S12"/>
    <mergeCell ref="X11:Z11"/>
    <mergeCell ref="X12:Z12"/>
    <mergeCell ref="O23:T23"/>
    <mergeCell ref="I29:N29"/>
    <mergeCell ref="O29:T29"/>
    <mergeCell ref="C28:T28"/>
    <mergeCell ref="C29:H29"/>
    <mergeCell ref="O24:T25"/>
    <mergeCell ref="X22:Z22"/>
    <mergeCell ref="X24:Z24"/>
    <mergeCell ref="X19:Z19"/>
    <mergeCell ref="V20:W20"/>
    <mergeCell ref="V21:W21"/>
    <mergeCell ref="X21:Z21"/>
    <mergeCell ref="V19:W19"/>
    <mergeCell ref="X25:Z25"/>
    <mergeCell ref="J25:N25"/>
  </mergeCells>
  <phoneticPr fontId="1"/>
  <printOptions horizontalCentered="1"/>
  <pageMargins left="0.23622047244094491" right="0.23622047244094491" top="0.39370078740157483"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入力フォーム</vt:lpstr>
      <vt:lpstr>請求書様式</vt:lpstr>
      <vt:lpstr>請求書様式!Print_Area</vt:lpstr>
      <vt:lpstr>基準日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篠栗町</dc:creator>
  <cp:lastModifiedBy>篠栗町</cp:lastModifiedBy>
  <cp:lastPrinted>2025-08-25T04:14:45Z</cp:lastPrinted>
  <dcterms:created xsi:type="dcterms:W3CDTF">2025-07-23T02:02:07Z</dcterms:created>
  <dcterms:modified xsi:type="dcterms:W3CDTF">2025-08-29T02:46:15Z</dcterms:modified>
</cp:coreProperties>
</file>