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68\Desktop\"/>
    </mc:Choice>
  </mc:AlternateContent>
  <workbookProtection workbookAlgorithmName="SHA-512" workbookHashValue="YM4uRIAUUik+E4gzNPVEbjBgQ35absfMlffAtgWia4FGW7b4V3ZYehYQg+yLRHO3mWRm7gXKzvHKj3odnjlUHA==" workbookSaltValue="SaZu0OsBvae5KRO6YFC/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<sst xmlns="http://schemas.openxmlformats.org/spreadsheetml/2006/main" count="236" uniqueCount="117">
  <si>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</si>
  <si>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</si>
  <si>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</si>
  <si>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</si>
  <si>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</si>
  <si>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</si>
  <si>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</si>
  <si>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</si>
  <si>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</si>
  <si>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</si>
  <si>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</si>
  <si>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</si>
  <si>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</si>
  <si>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</si>
  <si>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</si>
  <si>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</si>
  <si>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</si>
  <si>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</si>
  <si>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</si>
  <si>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</si>
  <si>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</si>
  <si>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</si>
  <si>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</si>
  <si>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</si>
  <si>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</si>
  <si>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</si>
  <si>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</si>
  <si>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</si>
  <si>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</si>
  <si>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</si>
  <si>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</si>
  <si>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</si>
  <si>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</si>
  <si>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</si>
  <si>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</si>
  <si>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</si>
  <si>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</si>
  <si>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</si>
  <si>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</si>
  <si>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</si>
  <si>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</si>
  <si>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</si>
  <si>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</si>
  <si>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</si>
  <si>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</si>
  <si>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</si>
  <si>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</si>
  <si>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</si>
  <si>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</si>
  <si>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</si>
  <si>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</si>
  <si>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</si>
  <si>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</si>
  <si>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</si>
  <si>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</si>
  <si>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</si>
  <si>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</si>
  <si>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</si>
  <si>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</si>
  <si>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</si>
  <si>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</si>
  <si>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</si>
  <si>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</si>
  <si>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</si>
  <si>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</si>
  <si>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</si>
  <si>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</si>
  <si>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</si>
  <si>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</si>
  <si>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</si>
  <si>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</si>
  <si>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</si>
  <si>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</si>
  <si>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</si>
  <si>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</si>
  <si>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</si>
  <si>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</si>
  <si>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</si>
  <si>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</si>
  <si>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</si>
  <si>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</si>
  <si>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</si>
  <si>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</si>
  <si>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</si>
  <si>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</si>
  <si>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</si>
  <si>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</si>
  <si>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</si>
  <si>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</si>
  <si>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</si>
  <si>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</si>
  <si>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</si>
  <si>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</si>
  <si>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</si>
  <si>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</si>
  <si>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</si>
  <si>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</si>
  <si>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</si>
  <si>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</si>
  <si>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</si>
  <si>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</si>
  <si>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</si>
  <si>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</si>
  <si>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</si>
  <si>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</si>
  <si>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</si>
  <si>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</si>
  <si>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</si>
  <si>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</si>
  <si>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</si>
  <si>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</si>
  <si>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</si>
  <si>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</si>
  <si>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</si>
  <si>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①経常収支比率…単年度の収支は黒字を計上したものの、下水道使用料の減少や営業外費用の増加により数値が減少傾向にある。更なる費用削減等を考える必要がある。
②累積欠損金比率…累積欠損金はない。
③流動比率…単年度での企業償還額が期末現金を上回るため、低い比率となる。しかしながら、企業債償還に対して一般会計から応分の繰出金を受けているため、支払能力は確保されている。
④企業債残高対事業規模比率…類似団体平均より低い水準にあるが、これまでの投資が営業収益に見合った規模に保たれている。
⑤経費回収率…類似団体平均より高い水準にあり、適正な使用料収入の確保はされている。
⑥汚水処理原価…類似団体平均より高い水準であるため、経費節減など経営努力をする必要がある。
⑦施設利用率…汚水処理施設はない。
⑧水洗化率…類似団体平均と比較して、水洗化が進んでいる。</t>
    <rPh sb="8" eb="11">
      <t>タンネンド</t>
    </rPh>
    <rPh sb="12" eb="14">
      <t>シュウシ</t>
    </rPh>
    <rPh sb="15" eb="17">
      <t>クロジ</t>
    </rPh>
    <rPh sb="18" eb="20">
      <t>ケイジョウ</t>
    </rPh>
    <rPh sb="26" eb="29">
      <t>ゲスイドウ</t>
    </rPh>
    <rPh sb="29" eb="32">
      <t>シヨウリョウ</t>
    </rPh>
    <rPh sb="33" eb="35">
      <t>ゲンショウ</t>
    </rPh>
    <rPh sb="36" eb="39">
      <t>エイギョウガイ</t>
    </rPh>
    <rPh sb="39" eb="41">
      <t>ヒヨウ</t>
    </rPh>
    <rPh sb="42" eb="44">
      <t>ゾウカ</t>
    </rPh>
    <rPh sb="47" eb="49">
      <t>スウチ</t>
    </rPh>
    <rPh sb="50" eb="52">
      <t>ゲンショウ</t>
    </rPh>
    <rPh sb="52" eb="54">
      <t>ケイコウ</t>
    </rPh>
    <rPh sb="58" eb="59">
      <t>サラ</t>
    </rPh>
    <rPh sb="61" eb="63">
      <t>ヒヨウ</t>
    </rPh>
    <rPh sb="63" eb="65">
      <t>サクゲン</t>
    </rPh>
    <rPh sb="65" eb="66">
      <t>トウ</t>
    </rPh>
    <rPh sb="67" eb="68">
      <t>カンガ</t>
    </rPh>
    <rPh sb="70" eb="72">
      <t>ヒツヨウ</t>
    </rPh>
    <phoneticPr fontId="4"/>
  </si>
  <si>
    <t>①有形固定資産原価償却率…平成26年度が地方公営企業法に基づく初めての決算であることから、減価償却累計額は徐々に増加傾向にある。
②管渠老朽化率…法定耐用年数を超えた管渠はないが、計画的な維持修繕・改築更新等を検討していく必要がある。
③管渠改善率…類似団体平均を上回っているため、今後は、経営改善の実施や投資計画等の見直しを行う必要がある。</t>
    <rPh sb="74" eb="76">
      <t>ホウテイ</t>
    </rPh>
    <rPh sb="76" eb="78">
      <t>タイヨウ</t>
    </rPh>
    <rPh sb="78" eb="80">
      <t>ネンスウ</t>
    </rPh>
    <rPh sb="81" eb="82">
      <t>コ</t>
    </rPh>
    <rPh sb="84" eb="86">
      <t>カンキョ</t>
    </rPh>
    <phoneticPr fontId="4"/>
  </si>
  <si>
    <t>　経営の健全性・効率性に関する指標をみると、現在の経営状況は健全であると考えられるが、企業債償還額は今後も増加することが見込まれており、中長期の財政状況を視野に入れた経営を行う必要がある。
　計画的な維持修繕・改築更新等を検討していく必要があり、適切な維持管理を行うことで長寿命化を図るとともに、短期的な更新費用が過大にならないようにアセットマネジメントを行う必要がある。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</si>
</sst>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7.0000000000000007E-2</c:v>
                </c:pt>
                <c:pt idx="2">
                  <c:v>0.26</c:v>
                </c:pt>
                <c:pt idx="3">
                  <c:v>0.25</c:v>
                </c:pt>
                <c:pt idx="4">
                  <c:v>0.11</c:v>
                </c:pt>
              </c:numCache>
            </c:numRef>
          </c:val>
          <c:extLst>
            <c:ext xmlns:c16="http://schemas.microsoft.com/office/drawing/2014/chart" uri="{C3380CC4-5D6E-409C-BE32-E72D297353CC}">
              <c16:uniqueId val="{00000000-890A-4381-8852-8A15CCC5E8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0.04</c:v>
                </c:pt>
                <c:pt idx="3">
                  <c:v>0.05</c:v>
                </c:pt>
                <c:pt idx="4">
                  <c:v>0.09</c:v>
                </c:pt>
              </c:numCache>
            </c:numRef>
          </c:val>
          <c:smooth val="0"/>
          <c:extLst>
            <c:ext xmlns:c16="http://schemas.microsoft.com/office/drawing/2014/chart" uri="{C3380CC4-5D6E-409C-BE32-E72D297353CC}">
              <c16:uniqueId val="{00000001-890A-4381-8852-8A15CCC5E8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99.27</c:v>
                </c:pt>
                <c:pt idx="1">
                  <c:v>105.42</c:v>
                </c:pt>
                <c:pt idx="2">
                  <c:v>108.41</c:v>
                </c:pt>
                <c:pt idx="3">
                  <c:v>106.5</c:v>
                </c:pt>
                <c:pt idx="4">
                  <c:v>102.96</c:v>
                </c:pt>
              </c:numCache>
            </c:numRef>
          </c:val>
          <c:extLst>
            <c:ext xmlns:c16="http://schemas.microsoft.com/office/drawing/2014/chart" uri="{C3380CC4-5D6E-409C-BE32-E72D297353CC}">
              <c16:uniqueId val="{00000000-52AA-476A-ACF4-E6ADCDF085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106.62</c:v>
                </c:pt>
                <c:pt idx="1">
                  <c:v>106.66</c:v>
                </c:pt>
                <c:pt idx="2">
                  <c:v>106.25</c:v>
                </c:pt>
                <c:pt idx="3">
                  <c:v>105.89</c:v>
                </c:pt>
                <c:pt idx="4">
                  <c:v>104.59</c:v>
                </c:pt>
              </c:numCache>
            </c:numRef>
          </c:val>
          <c:smooth val="0"/>
          <c:extLst>
            <c:ext xmlns:c16="http://schemas.microsoft.com/office/drawing/2014/chart" uri="{C3380CC4-5D6E-409C-BE32-E72D297353CC}">
              <c16:uniqueId val="{00000001-52AA-476A-ACF4-E6ADCDF085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7.21</c:v>
                </c:pt>
                <c:pt idx="1">
                  <c:v>8.11</c:v>
                </c:pt>
                <c:pt idx="2">
                  <c:v>10.61</c:v>
                </c:pt>
                <c:pt idx="3">
                  <c:v>12.98</c:v>
                </c:pt>
                <c:pt idx="4">
                  <c:v>15.34</c:v>
                </c:pt>
              </c:numCache>
            </c:numRef>
          </c:val>
          <c:extLst>
            <c:ext xmlns:c16="http://schemas.microsoft.com/office/drawing/2014/chart" uri="{C3380CC4-5D6E-409C-BE32-E72D297353CC}">
              <c16:uniqueId val="{00000000-7EC5-4B0C-AA22-9DE81B517B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19.920000000000002</c:v>
                </c:pt>
                <c:pt idx="1">
                  <c:v>20.56</c:v>
                </c:pt>
                <c:pt idx="2">
                  <c:v>14.75</c:v>
                </c:pt>
                <c:pt idx="3">
                  <c:v>19.78</c:v>
                </c:pt>
                <c:pt idx="4">
                  <c:v>14.8</c:v>
                </c:pt>
              </c:numCache>
            </c:numRef>
          </c:val>
          <c:smooth val="0"/>
          <c:extLst>
            <c:ext xmlns:c16="http://schemas.microsoft.com/office/drawing/2014/chart" uri="{C3380CC4-5D6E-409C-BE32-E72D297353CC}">
              <c16:uniqueId val="{00000001-7EC5-4B0C-AA22-9DE81B517B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0.26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5D-4B27-A289-6F743E2303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0.42</c:v>
                </c:pt>
                <c:pt idx="2">
                  <c:v>0.25</c:v>
                </c:pt>
                <c:pt idx="3">
                  <c:v>0.44</c:v>
                </c:pt>
                <c:pt idx="4">
                  <c:v>0.1</c:v>
                </c:pt>
              </c:numCache>
            </c:numRef>
          </c:val>
          <c:smooth val="0"/>
          <c:extLst>
            <c:ext xmlns:c16="http://schemas.microsoft.com/office/drawing/2014/chart" uri="{C3380CC4-5D6E-409C-BE32-E72D297353CC}">
              <c16:uniqueId val="{00000001-365D-4B27-A289-6F743E2303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0.25</c:v>
                </c:pt>
                <c:pt idx="1">
                  <c:v>0</c:v>
                </c:pt>
                <c:pt idx="2">
                  <c:v>0</c:v>
                </c:pt>
                <c:pt idx="3">
                  <c:v>0</c:v>
                </c:pt>
                <c:pt idx="4">
                  <c:v>0</c:v>
                </c:pt>
              </c:numCache>
            </c:numRef>
          </c:val>
          <c:extLst>
            <c:ext xmlns:c16="http://schemas.microsoft.com/office/drawing/2014/chart" uri="{C3380CC4-5D6E-409C-BE32-E72D297353CC}">
              <c16:uniqueId val="{00000000-A8D5-4346-82A9-3A71914341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0.43</c:v>
                </c:pt>
                <c:pt idx="1">
                  <c:v>0.72</c:v>
                </c:pt>
                <c:pt idx="2">
                  <c:v>0.78</c:v>
                </c:pt>
                <c:pt idx="3">
                  <c:v>0.83</c:v>
                </c:pt>
                <c:pt idx="4">
                  <c:v>0.83</c:v>
                </c:pt>
              </c:numCache>
            </c:numRef>
          </c:val>
          <c:smooth val="0"/>
          <c:extLst>
            <c:ext xmlns:c16="http://schemas.microsoft.com/office/drawing/2014/chart" uri="{C3380CC4-5D6E-409C-BE32-E72D297353CC}">
              <c16:uniqueId val="{00000001-A8D5-4346-82A9-3A71914341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37.369999999999997</c:v>
                </c:pt>
                <c:pt idx="1">
                  <c:v>40.840000000000003</c:v>
                </c:pt>
                <c:pt idx="2">
                  <c:v>47.38</c:v>
                </c:pt>
                <c:pt idx="3">
                  <c:v>40.54</c:v>
                </c:pt>
                <c:pt idx="4">
                  <c:v>47.03</c:v>
                </c:pt>
              </c:numCache>
            </c:numRef>
          </c:val>
          <c:extLst>
            <c:ext xmlns:c16="http://schemas.microsoft.com/office/drawing/2014/chart" uri="{C3380CC4-5D6E-409C-BE32-E72D297353CC}">
              <c16:uniqueId val="{00000000-1E55-4655-8280-2910E000A4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76.95</c:v>
                </c:pt>
                <c:pt idx="1">
                  <c:v>77.180000000000007</c:v>
                </c:pt>
                <c:pt idx="2">
                  <c:v>67.2</c:v>
                </c:pt>
                <c:pt idx="3">
                  <c:v>61.2</c:v>
                </c:pt>
                <c:pt idx="4">
                  <c:v>57.6</c:v>
                </c:pt>
              </c:numCache>
            </c:numRef>
          </c:val>
          <c:smooth val="0"/>
          <c:extLst>
            <c:ext xmlns:c16="http://schemas.microsoft.com/office/drawing/2014/chart" uri="{C3380CC4-5D6E-409C-BE32-E72D297353CC}">
              <c16:uniqueId val="{00000001-1E55-4655-8280-2910E000A4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804.29</c:v>
                </c:pt>
                <c:pt idx="1">
                  <c:v>797.75</c:v>
                </c:pt>
                <c:pt idx="2">
                  <c:v>668.87</c:v>
                </c:pt>
                <c:pt idx="3">
                  <c:v>870.73</c:v>
                </c:pt>
                <c:pt idx="4">
                  <c:v>789.56</c:v>
                </c:pt>
              </c:numCache>
            </c:numRef>
          </c:val>
          <c:extLst>
            <c:ext xmlns:c16="http://schemas.microsoft.com/office/drawing/2014/chart" uri="{C3380CC4-5D6E-409C-BE32-E72D297353CC}">
              <c16:uniqueId val="{00000000-F2A9-44B5-B312-03D40860B2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991.69</c:v>
                </c:pt>
                <c:pt idx="1">
                  <c:v>986.82</c:v>
                </c:pt>
                <c:pt idx="2">
                  <c:v>1023.34</c:v>
                </c:pt>
                <c:pt idx="3">
                  <c:v>1033.5999999999999</c:v>
                </c:pt>
                <c:pt idx="4">
                  <c:v>1008.36</c:v>
                </c:pt>
              </c:numCache>
            </c:numRef>
          </c:val>
          <c:smooth val="0"/>
          <c:extLst>
            <c:ext xmlns:c16="http://schemas.microsoft.com/office/drawing/2014/chart" uri="{C3380CC4-5D6E-409C-BE32-E72D297353CC}">
              <c16:uniqueId val="{00000001-F2A9-44B5-B312-03D40860B2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92.7</c:v>
                </c:pt>
                <c:pt idx="1">
                  <c:v>96.61</c:v>
                </c:pt>
                <c:pt idx="2">
                  <c:v>97.19</c:v>
                </c:pt>
                <c:pt idx="3">
                  <c:v>96.6</c:v>
                </c:pt>
                <c:pt idx="4">
                  <c:v>100</c:v>
                </c:pt>
              </c:numCache>
            </c:numRef>
          </c:val>
          <c:extLst>
            <c:ext xmlns:c16="http://schemas.microsoft.com/office/drawing/2014/chart" uri="{C3380CC4-5D6E-409C-BE32-E72D297353CC}">
              <c16:uniqueId val="{00000000-25A2-47D5-8E6C-0C3379D454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84.53</c:v>
                </c:pt>
                <c:pt idx="1">
                  <c:v>84.02</c:v>
                </c:pt>
                <c:pt idx="2">
                  <c:v>82.26</c:v>
                </c:pt>
                <c:pt idx="3">
                  <c:v>85.39</c:v>
                </c:pt>
                <c:pt idx="4">
                  <c:v>85.67</c:v>
                </c:pt>
              </c:numCache>
            </c:numRef>
          </c:val>
          <c:smooth val="0"/>
          <c:extLst>
            <c:ext xmlns:c16="http://schemas.microsoft.com/office/drawing/2014/chart" uri="{C3380CC4-5D6E-409C-BE32-E72D297353CC}">
              <c16:uniqueId val="{00000001-25A2-47D5-8E6C-0C3379D454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161.01</c:v>
                </c:pt>
                <c:pt idx="1">
                  <c:v>175</c:v>
                </c:pt>
                <c:pt idx="2">
                  <c:v>175</c:v>
                </c:pt>
                <c:pt idx="3">
                  <c:v>175</c:v>
                </c:pt>
                <c:pt idx="4">
                  <c:v>163.9</c:v>
                </c:pt>
              </c:numCache>
            </c:numRef>
          </c:val>
          <c:extLst>
            <c:ext xmlns:c16="http://schemas.microsoft.com/office/drawing/2014/chart" uri="{C3380CC4-5D6E-409C-BE32-E72D297353CC}">
              <c16:uniqueId val="{00000000-1123-4C5E-8DA2-C9EBDE7203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154.69999999999999</c:v>
                </c:pt>
                <c:pt idx="1">
                  <c:v>154.83000000000001</c:v>
                </c:pt>
                <c:pt idx="2">
                  <c:v>154.25</c:v>
                </c:pt>
                <c:pt idx="3">
                  <c:v>150.96</c:v>
                </c:pt>
                <c:pt idx="4">
                  <c:v>146.12</c:v>
                </c:pt>
              </c:numCache>
            </c:numRef>
          </c:val>
          <c:smooth val="0"/>
          <c:extLst>
            <c:ext xmlns:c16="http://schemas.microsoft.com/office/drawing/2014/chart" uri="{C3380CC4-5D6E-409C-BE32-E72D297353CC}">
              <c16:uniqueId val="{00000001-1123-4C5E-8DA2-C9EBDE7203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1B-49CC-A335-86F6757AD2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59.9</c:v>
                </c:pt>
                <c:pt idx="2">
                  <c:v>64.510000000000005</c:v>
                </c:pt>
                <c:pt idx="3">
                  <c:v>66.180000000000007</c:v>
                </c:pt>
                <c:pt idx="4">
                  <c:v>56.39</c:v>
                </c:pt>
              </c:numCache>
            </c:numRef>
          </c:val>
          <c:smooth val="0"/>
          <c:extLst>
            <c:ext xmlns:c16="http://schemas.microsoft.com/office/drawing/2014/chart" uri="{C3380CC4-5D6E-409C-BE32-E72D297353CC}">
              <c16:uniqueId val="{00000001-B71B-49CC-A335-86F6757AD2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96.33</c:v>
                </c:pt>
                <c:pt idx="1">
                  <c:v>96.5</c:v>
                </c:pt>
                <c:pt idx="2">
                  <c:v>96.77</c:v>
                </c:pt>
                <c:pt idx="3">
                  <c:v>96.98</c:v>
                </c:pt>
                <c:pt idx="4">
                  <c:v>96.98</c:v>
                </c:pt>
              </c:numCache>
            </c:numRef>
          </c:val>
          <c:extLst>
            <c:ext xmlns:c16="http://schemas.microsoft.com/office/drawing/2014/chart" uri="{C3380CC4-5D6E-409C-BE32-E72D297353CC}">
              <c16:uniqueId val="{00000000-A9F4-481A-AB3B-0DCEB84271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92.56</c:v>
                </c:pt>
                <c:pt idx="1">
                  <c:v>92.4</c:v>
                </c:pt>
                <c:pt idx="2">
                  <c:v>91.62</c:v>
                </c:pt>
                <c:pt idx="3">
                  <c:v>91.87</c:v>
                </c:pt>
                <c:pt idx="4">
                  <c:v>91.45</c:v>
                </c:pt>
              </c:numCache>
            </c:numRef>
          </c:val>
          <c:smooth val="0"/>
          <c:extLst>
            <c:ext xmlns:c16="http://schemas.microsoft.com/office/drawing/2014/chart" uri="{C3380CC4-5D6E-409C-BE32-E72D297353CC}">
              <c16:uniqueId val="{00000001-A9F4-481A-AB3B-0DCEB84271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篠栗町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31536</v>
      </c>
      <c r="AM8" s="69"/>
      <c r="AN8" s="69"/>
      <c r="AO8" s="69"/>
      <c r="AP8" s="69"/>
      <c r="AQ8" s="69"/>
      <c r="AR8" s="69"/>
      <c r="AS8" s="69"/>
      <c r="AT8" s="68">
        <f>データ!T6</f>
        <v>38.93</v>
      </c>
      <c r="AU8" s="68"/>
      <c r="AV8" s="68"/>
      <c r="AW8" s="68"/>
      <c r="AX8" s="68"/>
      <c r="AY8" s="68"/>
      <c r="AZ8" s="68"/>
      <c r="BA8" s="68"/>
      <c r="BB8" s="68">
        <f>データ!U6</f>
        <v>810.07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54.82</v>
      </c>
      <c r="J10" s="68"/>
      <c r="K10" s="68"/>
      <c r="L10" s="68"/>
      <c r="M10" s="68"/>
      <c r="N10" s="68"/>
      <c r="O10" s="68"/>
      <c r="P10" s="68">
        <f>データ!P6</f>
        <v>96.4</v>
      </c>
      <c r="Q10" s="68"/>
      <c r="R10" s="68"/>
      <c r="S10" s="68"/>
      <c r="T10" s="68"/>
      <c r="U10" s="68"/>
      <c r="V10" s="68"/>
      <c r="W10" s="68">
        <f>データ!Q6</f>
        <v>93.7</v>
      </c>
      <c r="X10" s="68"/>
      <c r="Y10" s="68"/>
      <c r="Z10" s="68"/>
      <c r="AA10" s="68"/>
      <c r="AB10" s="68"/>
      <c r="AC10" s="68"/>
      <c r="AD10" s="69">
        <f>データ!R6</f>
        <v>2970</v>
      </c>
      <c r="AE10" s="69"/>
      <c r="AF10" s="69"/>
      <c r="AG10" s="69"/>
      <c r="AH10" s="69"/>
      <c r="AI10" s="69"/>
      <c r="AJ10" s="69"/>
      <c r="AK10" s="2"/>
      <c r="AL10" s="69">
        <f>データ!V6</f>
        <v>30251</v>
      </c>
      <c r="AM10" s="69"/>
      <c r="AN10" s="69"/>
      <c r="AO10" s="69"/>
      <c r="AP10" s="69"/>
      <c r="AQ10" s="69"/>
      <c r="AR10" s="69"/>
      <c r="AS10" s="69"/>
      <c r="AT10" s="68">
        <f>データ!W6</f>
        <v>5.36</v>
      </c>
      <c r="AU10" s="68"/>
      <c r="AV10" s="68"/>
      <c r="AW10" s="68"/>
      <c r="AX10" s="68"/>
      <c r="AY10" s="68"/>
      <c r="AZ10" s="68"/>
      <c r="BA10" s="68"/>
      <c r="BB10" s="68">
        <f>データ!X6</f>
        <v>5643.84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MsH3Hm6gl72JLFsrDEc733elsODqGBydabI1EChX+5cR4zaxCyWlXpIlRbiCWovOQh7RFgHKy8ctFSfVmxwzQ==" saltValue="QpWi3DJNl0m/XX0BVJvZ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403423</v>
      </c>
      <c r="D6" s="33">
        <f t="shared" si="3"/>
        <v>46</v>
      </c>
      <c r="E6" s="33">
        <f t="shared" si="3"/>
        <v>17</v>
      </c>
      <c r="F6" s="33">
        <f t="shared" si="3"/>
        <v>1</v>
      </c>
      <c r="G6" s="33">
        <f t="shared" si="3"/>
        <v>0</v>
      </c>
      <c r="H6" s="33" t="str">
        <f t="shared" si="3"/>
        <v>福岡県　篠栗町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54.82</v>
      </c>
      <c r="P6" s="34">
        <f t="shared" si="3"/>
        <v>96.4</v>
      </c>
      <c r="Q6" s="34">
        <f t="shared" si="3"/>
        <v>93.7</v>
      </c>
      <c r="R6" s="34">
        <f t="shared" si="3"/>
        <v>2970</v>
      </c>
      <c r="S6" s="34">
        <f t="shared" si="3"/>
        <v>31536</v>
      </c>
      <c r="T6" s="34">
        <f t="shared" si="3"/>
        <v>38.93</v>
      </c>
      <c r="U6" s="34">
        <f t="shared" si="3"/>
        <v>810.07</v>
      </c>
      <c r="V6" s="34">
        <f t="shared" si="3"/>
        <v>30251</v>
      </c>
      <c r="W6" s="34">
        <f t="shared" si="3"/>
        <v>5.36</v>
      </c>
      <c r="X6" s="34">
        <f t="shared" si="3"/>
        <v>5643.84</v>
      </c>
      <c r="Y6" s="35">
        <f>IF(Y7="",NA(),Y7)</f>
        <v>99.27</v>
      </c>
      <c r="Z6" s="35">
        <f t="shared" ref="Z6:AH6" si="4">IF(Z7="",NA(),Z7)</f>
        <v>105.42</v>
      </c>
      <c r="AA6" s="35">
        <f t="shared" si="4"/>
        <v>108.41</v>
      </c>
      <c r="AB6" s="35">
        <f t="shared" si="4"/>
        <v>106.5</v>
      </c>
      <c r="AC6" s="35">
        <f t="shared" si="4"/>
        <v>102.96</v>
      </c>
      <c r="AD6" s="35">
        <f t="shared" si="4"/>
        <v>106.62</v>
      </c>
      <c r="AE6" s="35">
        <f t="shared" si="4"/>
        <v>106.66</v>
      </c>
      <c r="AF6" s="35">
        <f t="shared" si="4"/>
        <v>106.25</v>
      </c>
      <c r="AG6" s="35">
        <f t="shared" si="4"/>
        <v>105.89</v>
      </c>
      <c r="AH6" s="35">
        <f t="shared" si="4"/>
        <v>104.59</v>
      </c>
      <c r="AI6" s="34" t="str">
        <f>IF(AI7="","",IF(AI7="-","【-】","【"&amp;SUBSTITUTE(TEXT(AI7,"#,##0.00"),"-","△")&amp;"】"))</f>
        <v>【106.67】</v>
      </c>
      <c r="AJ6" s="35">
        <f>IF(AJ7="",NA(),AJ7)</f>
        <v>0.25</v>
      </c>
      <c r="AK6" s="34">
        <f t="shared" ref="AK6:AS6" si="5">IF(AK7="",NA(),AK7)</f>
        <v>0</v>
      </c>
      <c r="AL6" s="34">
        <f t="shared" si="5"/>
        <v>0</v>
      </c>
      <c r="AM6" s="34">
        <f t="shared" si="5"/>
        <v>0</v>
      </c>
      <c r="AN6" s="34">
        <f t="shared" si="5"/>
        <v>0</v>
      </c>
      <c r="AO6" s="35">
        <f t="shared" si="5"/>
        <v>0.43</v>
      </c>
      <c r="AP6" s="35">
        <f t="shared" si="5"/>
        <v>0.72</v>
      </c>
      <c r="AQ6" s="35">
        <f t="shared" si="5"/>
        <v>0.78</v>
      </c>
      <c r="AR6" s="35">
        <f t="shared" si="5"/>
        <v>0.83</v>
      </c>
      <c r="AS6" s="35">
        <f t="shared" si="5"/>
        <v>0.83</v>
      </c>
      <c r="AT6" s="34" t="str">
        <f>IF(AT7="","",IF(AT7="-","【-】","【"&amp;SUBSTITUTE(TEXT(AT7,"#,##0.00"),"-","△")&amp;"】"))</f>
        <v>【3.64】</v>
      </c>
      <c r="AU6" s="35">
        <f>IF(AU7="",NA(),AU7)</f>
        <v>37.369999999999997</v>
      </c>
      <c r="AV6" s="35">
        <f t="shared" ref="AV6:BD6" si="6">IF(AV7="",NA(),AV7)</f>
        <v>40.840000000000003</v>
      </c>
      <c r="AW6" s="35">
        <f t="shared" si="6"/>
        <v>47.38</v>
      </c>
      <c r="AX6" s="35">
        <f t="shared" si="6"/>
        <v>40.54</v>
      </c>
      <c r="AY6" s="35">
        <f t="shared" si="6"/>
        <v>47.03</v>
      </c>
      <c r="AZ6" s="35">
        <f t="shared" si="6"/>
        <v>76.95</v>
      </c>
      <c r="BA6" s="35">
        <f t="shared" si="6"/>
        <v>77.180000000000007</v>
      </c>
      <c r="BB6" s="35">
        <f t="shared" si="6"/>
        <v>67.2</v>
      </c>
      <c r="BC6" s="35">
        <f t="shared" si="6"/>
        <v>61.2</v>
      </c>
      <c r="BD6" s="35">
        <f t="shared" si="6"/>
        <v>57.6</v>
      </c>
      <c r="BE6" s="34" t="str">
        <f>IF(BE7="","",IF(BE7="-","【-】","【"&amp;SUBSTITUTE(TEXT(BE7,"#,##0.00"),"-","△")&amp;"】"))</f>
        <v>【67.52】</v>
      </c>
      <c r="BF6" s="35">
        <f>IF(BF7="",NA(),BF7)</f>
        <v>804.29</v>
      </c>
      <c r="BG6" s="35">
        <f t="shared" ref="BG6:BO6" si="7">IF(BG7="",NA(),BG7)</f>
        <v>797.75</v>
      </c>
      <c r="BH6" s="35">
        <f t="shared" si="7"/>
        <v>668.87</v>
      </c>
      <c r="BI6" s="35">
        <f t="shared" si="7"/>
        <v>870.73</v>
      </c>
      <c r="BJ6" s="35">
        <f t="shared" si="7"/>
        <v>789.56</v>
      </c>
      <c r="BK6" s="35">
        <f t="shared" si="7"/>
        <v>991.69</v>
      </c>
      <c r="BL6" s="35">
        <f t="shared" si="7"/>
        <v>986.82</v>
      </c>
      <c r="BM6" s="35">
        <f t="shared" si="7"/>
        <v>1023.34</v>
      </c>
      <c r="BN6" s="35">
        <f t="shared" si="7"/>
        <v>1033.5999999999999</v>
      </c>
      <c r="BO6" s="35">
        <f t="shared" si="7"/>
        <v>1008.36</v>
      </c>
      <c r="BP6" s="34" t="str">
        <f>IF(BP7="","",IF(BP7="-","【-】","【"&amp;SUBSTITUTE(TEXT(BP7,"#,##0.00"),"-","△")&amp;"】"))</f>
        <v>【705.21】</v>
      </c>
      <c r="BQ6" s="35">
        <f>IF(BQ7="",NA(),BQ7)</f>
        <v>92.7</v>
      </c>
      <c r="BR6" s="35">
        <f t="shared" ref="BR6:BZ6" si="8">IF(BR7="",NA(),BR7)</f>
        <v>96.61</v>
      </c>
      <c r="BS6" s="35">
        <f t="shared" si="8"/>
        <v>97.19</v>
      </c>
      <c r="BT6" s="35">
        <f t="shared" si="8"/>
        <v>96.6</v>
      </c>
      <c r="BU6" s="35">
        <f t="shared" si="8"/>
        <v>100</v>
      </c>
      <c r="BV6" s="35">
        <f t="shared" si="8"/>
        <v>84.53</v>
      </c>
      <c r="BW6" s="35">
        <f t="shared" si="8"/>
        <v>84.02</v>
      </c>
      <c r="BX6" s="35">
        <f t="shared" si="8"/>
        <v>82.26</v>
      </c>
      <c r="BY6" s="35">
        <f t="shared" si="8"/>
        <v>85.39</v>
      </c>
      <c r="BZ6" s="35">
        <f t="shared" si="8"/>
        <v>85.67</v>
      </c>
      <c r="CA6" s="34" t="str">
        <f>IF(CA7="","",IF(CA7="-","【-】","【"&amp;SUBSTITUTE(TEXT(CA7,"#,##0.00"),"-","△")&amp;"】"))</f>
        <v>【98.96】</v>
      </c>
      <c r="CB6" s="35">
        <f>IF(CB7="",NA(),CB7)</f>
        <v>161.01</v>
      </c>
      <c r="CC6" s="35">
        <f t="shared" ref="CC6:CK6" si="9">IF(CC7="",NA(),CC7)</f>
        <v>175</v>
      </c>
      <c r="CD6" s="35">
        <f t="shared" si="9"/>
        <v>175</v>
      </c>
      <c r="CE6" s="35">
        <f t="shared" si="9"/>
        <v>175</v>
      </c>
      <c r="CF6" s="35">
        <f t="shared" si="9"/>
        <v>163.9</v>
      </c>
      <c r="CG6" s="35">
        <f t="shared" si="9"/>
        <v>154.69999999999999</v>
      </c>
      <c r="CH6" s="35">
        <f t="shared" si="9"/>
        <v>154.83000000000001</v>
      </c>
      <c r="CI6" s="35">
        <f t="shared" si="9"/>
        <v>154.25</v>
      </c>
      <c r="CJ6" s="35">
        <f t="shared" si="9"/>
        <v>150.96</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58.04</v>
      </c>
      <c r="CS6" s="35">
        <f t="shared" si="10"/>
        <v>59.9</v>
      </c>
      <c r="CT6" s="35">
        <f t="shared" si="10"/>
        <v>64.510000000000005</v>
      </c>
      <c r="CU6" s="35">
        <f t="shared" si="10"/>
        <v>66.180000000000007</v>
      </c>
      <c r="CV6" s="35">
        <f t="shared" si="10"/>
        <v>56.39</v>
      </c>
      <c r="CW6" s="34" t="str">
        <f>IF(CW7="","",IF(CW7="-","【-】","【"&amp;SUBSTITUTE(TEXT(CW7,"#,##0.00"),"-","△")&amp;"】"))</f>
        <v>【59.57】</v>
      </c>
      <c r="CX6" s="35">
        <f>IF(CX7="",NA(),CX7)</f>
        <v>96.33</v>
      </c>
      <c r="CY6" s="35">
        <f t="shared" ref="CY6:DG6" si="11">IF(CY7="",NA(),CY7)</f>
        <v>96.5</v>
      </c>
      <c r="CZ6" s="35">
        <f t="shared" si="11"/>
        <v>96.77</v>
      </c>
      <c r="DA6" s="35">
        <f t="shared" si="11"/>
        <v>96.98</v>
      </c>
      <c r="DB6" s="35">
        <f t="shared" si="11"/>
        <v>96.98</v>
      </c>
      <c r="DC6" s="35">
        <f t="shared" si="11"/>
        <v>92.56</v>
      </c>
      <c r="DD6" s="35">
        <f t="shared" si="11"/>
        <v>92.4</v>
      </c>
      <c r="DE6" s="35">
        <f t="shared" si="11"/>
        <v>91.62</v>
      </c>
      <c r="DF6" s="35">
        <f t="shared" si="11"/>
        <v>91.87</v>
      </c>
      <c r="DG6" s="35">
        <f t="shared" si="11"/>
        <v>91.45</v>
      </c>
      <c r="DH6" s="34" t="str">
        <f>IF(DH7="","",IF(DH7="-","【-】","【"&amp;SUBSTITUTE(TEXT(DH7,"#,##0.00"),"-","△")&amp;"】"))</f>
        <v>【95.57】</v>
      </c>
      <c r="DI6" s="35">
        <f>IF(DI7="",NA(),DI7)</f>
        <v>7.21</v>
      </c>
      <c r="DJ6" s="35">
        <f t="shared" ref="DJ6:DR6" si="12">IF(DJ7="",NA(),DJ7)</f>
        <v>8.11</v>
      </c>
      <c r="DK6" s="35">
        <f t="shared" si="12"/>
        <v>10.61</v>
      </c>
      <c r="DL6" s="35">
        <f t="shared" si="12"/>
        <v>12.98</v>
      </c>
      <c r="DM6" s="35">
        <f t="shared" si="12"/>
        <v>15.34</v>
      </c>
      <c r="DN6" s="35">
        <f t="shared" si="12"/>
        <v>19.920000000000002</v>
      </c>
      <c r="DO6" s="35">
        <f t="shared" si="12"/>
        <v>20.56</v>
      </c>
      <c r="DP6" s="35">
        <f t="shared" si="12"/>
        <v>14.75</v>
      </c>
      <c r="DQ6" s="35">
        <f t="shared" si="12"/>
        <v>19.78</v>
      </c>
      <c r="DR6" s="35">
        <f t="shared" si="12"/>
        <v>14.8</v>
      </c>
      <c r="DS6" s="34" t="str">
        <f>IF(DS7="","",IF(DS7="-","【-】","【"&amp;SUBSTITUTE(TEXT(DS7,"#,##0.00"),"-","△")&amp;"】"))</f>
        <v>【36.52】</v>
      </c>
      <c r="DT6" s="34">
        <f>IF(DT7="",NA(),DT7)</f>
        <v>0</v>
      </c>
      <c r="DU6" s="35">
        <f t="shared" ref="DU6:EC6" si="13">IF(DU7="",NA(),DU7)</f>
        <v>0.26</v>
      </c>
      <c r="DV6" s="34">
        <f t="shared" si="13"/>
        <v>0</v>
      </c>
      <c r="DW6" s="34">
        <f t="shared" si="13"/>
        <v>0</v>
      </c>
      <c r="DX6" s="34">
        <f t="shared" si="13"/>
        <v>0</v>
      </c>
      <c r="DY6" s="35">
        <f t="shared" si="13"/>
        <v>0.44</v>
      </c>
      <c r="DZ6" s="35">
        <f t="shared" si="13"/>
        <v>0.42</v>
      </c>
      <c r="EA6" s="35">
        <f t="shared" si="13"/>
        <v>0.25</v>
      </c>
      <c r="EB6" s="35">
        <f t="shared" si="13"/>
        <v>0.44</v>
      </c>
      <c r="EC6" s="35">
        <f t="shared" si="13"/>
        <v>0.1</v>
      </c>
      <c r="ED6" s="34" t="str">
        <f>IF(ED7="","",IF(ED7="-","【-】","【"&amp;SUBSTITUTE(TEXT(ED7,"#,##0.00"),"-","△")&amp;"】"))</f>
        <v>【5.72】</v>
      </c>
      <c r="EE6" s="34">
        <f>IF(EE7="",NA(),EE7)</f>
        <v>0</v>
      </c>
      <c r="EF6" s="35">
        <f t="shared" ref="EF6:EN6" si="14">IF(EF7="",NA(),EF7)</f>
        <v>7.0000000000000007E-2</v>
      </c>
      <c r="EG6" s="35">
        <f t="shared" si="14"/>
        <v>0.26</v>
      </c>
      <c r="EH6" s="35">
        <f t="shared" si="14"/>
        <v>0.25</v>
      </c>
      <c r="EI6" s="35">
        <f t="shared" si="14"/>
        <v>0.11</v>
      </c>
      <c r="EJ6" s="35">
        <f t="shared" si="14"/>
        <v>0.05</v>
      </c>
      <c r="EK6" s="35">
        <f t="shared" si="14"/>
        <v>0.06</v>
      </c>
      <c r="EL6" s="35">
        <f t="shared" si="14"/>
        <v>0.04</v>
      </c>
      <c r="EM6" s="35">
        <f t="shared" si="14"/>
        <v>0.05</v>
      </c>
      <c r="EN6" s="35">
        <f t="shared" si="14"/>
        <v>0.09</v>
      </c>
      <c r="EO6" s="34" t="str">
        <f>IF(EO7="","",IF(EO7="-","【-】","【"&amp;SUBSTITUTE(TEXT(EO7,"#,##0.00"),"-","△")&amp;"】"))</f>
        <v>【0.30】</v>
      </c>
    </row>
    <row r="7" spans="1:148" s="36" customFormat="1" x14ac:dyDescent="0.15">
      <c r="A7" s="28"/>
      <c r="B7" s="37">
        <v>2020</v>
      </c>
      <c r="C7" s="37">
        <v>403423</v>
      </c>
      <c r="D7" s="37">
        <v>46</v>
      </c>
      <c r="E7" s="37">
        <v>17</v>
      </c>
      <c r="F7" s="37">
        <v>1</v>
      </c>
      <c r="G7" s="37">
        <v>0</v>
      </c>
      <c r="H7" s="37" t="s">
        <v>96</v>
      </c>
      <c r="I7" s="37" t="s">
        <v>97</v>
      </c>
      <c r="J7" s="37" t="s">
        <v>98</v>
      </c>
      <c r="K7" s="37" t="s">
        <v>99</v>
      </c>
      <c r="L7" s="37" t="s">
        <v>100</v>
      </c>
      <c r="M7" s="37" t="s">
        <v>101</v>
      </c>
      <c r="N7" s="38" t="s">
        <v>102</v>
      </c>
      <c r="O7" s="38">
        <v>54.82</v>
      </c>
      <c r="P7" s="38">
        <v>96.4</v>
      </c>
      <c r="Q7" s="38">
        <v>93.7</v>
      </c>
      <c r="R7" s="38">
        <v>2970</v>
      </c>
      <c r="S7" s="38">
        <v>31536</v>
      </c>
      <c r="T7" s="38">
        <v>38.93</v>
      </c>
      <c r="U7" s="38">
        <v>810.07</v>
      </c>
      <c r="V7" s="38">
        <v>30251</v>
      </c>
      <c r="W7" s="38">
        <v>5.36</v>
      </c>
      <c r="X7" s="38">
        <v>5643.84</v>
      </c>
      <c r="Y7" s="38">
        <v>99.27</v>
      </c>
      <c r="Z7" s="38">
        <v>105.42</v>
      </c>
      <c r="AA7" s="38">
        <v>108.41</v>
      </c>
      <c r="AB7" s="38">
        <v>106.5</v>
      </c>
      <c r="AC7" s="38">
        <v>102.96</v>
      </c>
      <c r="AD7" s="38">
        <v>106.62</v>
      </c>
      <c r="AE7" s="38">
        <v>106.66</v>
      </c>
      <c r="AF7" s="38">
        <v>106.25</v>
      </c>
      <c r="AG7" s="38">
        <v>105.89</v>
      </c>
      <c r="AH7" s="38">
        <v>104.59</v>
      </c>
      <c r="AI7" s="38">
        <v>106.67</v>
      </c>
      <c r="AJ7" s="38">
        <v>0.25</v>
      </c>
      <c r="AK7" s="38">
        <v>0</v>
      </c>
      <c r="AL7" s="38">
        <v>0</v>
      </c>
      <c r="AM7" s="38">
        <v>0</v>
      </c>
      <c r="AN7" s="38">
        <v>0</v>
      </c>
      <c r="AO7" s="38">
        <v>0.43</v>
      </c>
      <c r="AP7" s="38">
        <v>0.72</v>
      </c>
      <c r="AQ7" s="38">
        <v>0.78</v>
      </c>
      <c r="AR7" s="38">
        <v>0.83</v>
      </c>
      <c r="AS7" s="38">
        <v>0.83</v>
      </c>
      <c r="AT7" s="38">
        <v>3.64</v>
      </c>
      <c r="AU7" s="38">
        <v>37.369999999999997</v>
      </c>
      <c r="AV7" s="38">
        <v>40.840000000000003</v>
      </c>
      <c r="AW7" s="38">
        <v>47.38</v>
      </c>
      <c r="AX7" s="38">
        <v>40.54</v>
      </c>
      <c r="AY7" s="38">
        <v>47.03</v>
      </c>
      <c r="AZ7" s="38">
        <v>76.95</v>
      </c>
      <c r="BA7" s="38">
        <v>77.180000000000007</v>
      </c>
      <c r="BB7" s="38">
        <v>67.2</v>
      </c>
      <c r="BC7" s="38">
        <v>61.2</v>
      </c>
      <c r="BD7" s="38">
        <v>57.6</v>
      </c>
      <c r="BE7" s="38">
        <v>67.52</v>
      </c>
      <c r="BF7" s="38">
        <v>804.29</v>
      </c>
      <c r="BG7" s="38">
        <v>797.75</v>
      </c>
      <c r="BH7" s="38">
        <v>668.87</v>
      </c>
      <c r="BI7" s="38">
        <v>870.73</v>
      </c>
      <c r="BJ7" s="38">
        <v>789.56</v>
      </c>
      <c r="BK7" s="38">
        <v>991.69</v>
      </c>
      <c r="BL7" s="38">
        <v>986.82</v>
      </c>
      <c r="BM7" s="38">
        <v>1023.34</v>
      </c>
      <c r="BN7" s="38">
        <v>1033.5999999999999</v>
      </c>
      <c r="BO7" s="38">
        <v>1008.36</v>
      </c>
      <c r="BP7" s="38">
        <v>705.21</v>
      </c>
      <c r="BQ7" s="38">
        <v>92.7</v>
      </c>
      <c r="BR7" s="38">
        <v>96.61</v>
      </c>
      <c r="BS7" s="38">
        <v>97.19</v>
      </c>
      <c r="BT7" s="38">
        <v>96.6</v>
      </c>
      <c r="BU7" s="38">
        <v>100</v>
      </c>
      <c r="BV7" s="38">
        <v>84.53</v>
      </c>
      <c r="BW7" s="38">
        <v>84.02</v>
      </c>
      <c r="BX7" s="38">
        <v>82.26</v>
      </c>
      <c r="BY7" s="38">
        <v>85.39</v>
      </c>
      <c r="BZ7" s="38">
        <v>85.67</v>
      </c>
      <c r="CA7" s="38">
        <v>98.96</v>
      </c>
      <c r="CB7" s="38">
        <v>161.01</v>
      </c>
      <c r="CC7" s="38">
        <v>175</v>
      </c>
      <c r="CD7" s="38">
        <v>175</v>
      </c>
      <c r="CE7" s="38">
        <v>175</v>
      </c>
      <c r="CF7" s="38">
        <v>163.9</v>
      </c>
      <c r="CG7" s="38">
        <v>154.69999999999999</v>
      </c>
      <c r="CH7" s="38">
        <v>154.83000000000001</v>
      </c>
      <c r="CI7" s="38">
        <v>154.25</v>
      </c>
      <c r="CJ7" s="38">
        <v>150.96</v>
      </c>
      <c r="CK7" s="38">
        <v>146.12</v>
      </c>
      <c r="CL7" s="38">
        <v>134.52000000000001</v>
      </c>
      <c r="CM7" s="38" t="s">
        <v>102</v>
      </c>
      <c r="CN7" s="38" t="s">
        <v>102</v>
      </c>
      <c r="CO7" s="38" t="s">
        <v>102</v>
      </c>
      <c r="CP7" s="38" t="s">
        <v>102</v>
      </c>
      <c r="CQ7" s="38" t="s">
        <v>102</v>
      </c>
      <c r="CR7" s="38">
        <v>58.04</v>
      </c>
      <c r="CS7" s="38">
        <v>59.9</v>
      </c>
      <c r="CT7" s="38">
        <v>64.510000000000005</v>
      </c>
      <c r="CU7" s="38">
        <v>66.180000000000007</v>
      </c>
      <c r="CV7" s="38">
        <v>56.39</v>
      </c>
      <c r="CW7" s="38">
        <v>59.57</v>
      </c>
      <c r="CX7" s="38">
        <v>96.33</v>
      </c>
      <c r="CY7" s="38">
        <v>96.5</v>
      </c>
      <c r="CZ7" s="38">
        <v>96.77</v>
      </c>
      <c r="DA7" s="38">
        <v>96.98</v>
      </c>
      <c r="DB7" s="38">
        <v>96.98</v>
      </c>
      <c r="DC7" s="38">
        <v>92.56</v>
      </c>
      <c r="DD7" s="38">
        <v>92.4</v>
      </c>
      <c r="DE7" s="38">
        <v>91.62</v>
      </c>
      <c r="DF7" s="38">
        <v>91.87</v>
      </c>
      <c r="DG7" s="38">
        <v>91.45</v>
      </c>
      <c r="DH7" s="38">
        <v>95.57</v>
      </c>
      <c r="DI7" s="38">
        <v>7.21</v>
      </c>
      <c r="DJ7" s="38">
        <v>8.11</v>
      </c>
      <c r="DK7" s="38">
        <v>10.61</v>
      </c>
      <c r="DL7" s="38">
        <v>12.98</v>
      </c>
      <c r="DM7" s="38">
        <v>15.34</v>
      </c>
      <c r="DN7" s="38">
        <v>19.920000000000002</v>
      </c>
      <c r="DO7" s="38">
        <v>20.56</v>
      </c>
      <c r="DP7" s="38">
        <v>14.75</v>
      </c>
      <c r="DQ7" s="38">
        <v>19.78</v>
      </c>
      <c r="DR7" s="38">
        <v>14.8</v>
      </c>
      <c r="DS7" s="38">
        <v>36.520000000000003</v>
      </c>
      <c r="DT7" s="38">
        <v>0</v>
      </c>
      <c r="DU7" s="38">
        <v>0.26</v>
      </c>
      <c r="DV7" s="38">
        <v>0</v>
      </c>
      <c r="DW7" s="38">
        <v>0</v>
      </c>
      <c r="DX7" s="38">
        <v>0</v>
      </c>
      <c r="DY7" s="38">
        <v>0.44</v>
      </c>
      <c r="DZ7" s="38">
        <v>0.42</v>
      </c>
      <c r="EA7" s="38">
        <v>0.25</v>
      </c>
      <c r="EB7" s="38">
        <v>0.44</v>
      </c>
      <c r="EC7" s="38">
        <v>0.1</v>
      </c>
      <c r="ED7" s="38">
        <v>5.72</v>
      </c>
      <c r="EE7" s="38">
        <v>0</v>
      </c>
      <c r="EF7" s="38">
        <v>7.0000000000000007E-2</v>
      </c>
      <c r="EG7" s="38">
        <v>0.26</v>
      </c>
      <c r="EH7" s="38">
        <v>0.25</v>
      </c>
      <c r="EI7" s="38">
        <v>0.11</v>
      </c>
      <c r="EJ7" s="38">
        <v>0.05</v>
      </c>
      <c r="EK7" s="38">
        <v>0.06</v>
      </c>
      <c r="EL7" s="38">
        <v>0.04</v>
      </c>
      <c r="EM7" s="38">
        <v>0.05</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篠栗町</cp:lastModifiedBy>
  <dcterms:created xsi:type="dcterms:W3CDTF">2021-12-03T07:18:43Z</dcterms:created>
  <dcterms:modified xsi:type="dcterms:W3CDTF">2022-01-18T06:05:17Z</dcterms:modified>
  <cp:category/>
</cp:coreProperties>
</file>